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8C4F1C90-05EB-6A55-5F09-09C24B55AC0B}"/>
  <workbookPr codeName="ThisWorkbook" defaultThemeVersion="124226"/>
  <mc:AlternateContent xmlns:mc="http://schemas.openxmlformats.org/markup-compatibility/2006">
    <mc:Choice Requires="x15">
      <x15ac:absPath xmlns:x15ac="http://schemas.microsoft.com/office/spreadsheetml/2010/11/ac" url="C:\temp\Accessibility\Excel\"/>
    </mc:Choice>
  </mc:AlternateContent>
  <xr:revisionPtr revIDLastSave="0" documentId="13_ncr:1_{FC639366-FA9E-42F3-8EE0-0A3679D5D4C8}" xr6:coauthVersionLast="47" xr6:coauthVersionMax="47" xr10:uidLastSave="{00000000-0000-0000-0000-000000000000}"/>
  <bookViews>
    <workbookView xWindow="-96" yWindow="-96" windowWidth="23232" windowHeight="13872" activeTab="4" xr2:uid="{00000000-000D-0000-FFFF-FFFF00000000}"/>
  </bookViews>
  <sheets>
    <sheet name="RRE" sheetId="20" r:id="rId1"/>
    <sheet name="Gage" sheetId="21" r:id="rId2"/>
    <sheet name="References" sheetId="24" r:id="rId3"/>
    <sheet name="clip" sheetId="23" r:id="rId4"/>
    <sheet name="13-5086_table1" sheetId="25" r:id="rId5"/>
    <sheet name="13-5086_table4" sheetId="26" r:id="rId6"/>
  </sheets>
  <definedNames>
    <definedName name="CumVol">#REF!/1000+#REF!</definedName>
    <definedName name="_xlnm.Print_Area" localSheetId="4">'13-5086_table1'!$A$1:$W$546</definedName>
    <definedName name="_xlnm.Print_Area" localSheetId="5">'13-5086_table4'!$A$1:$M$1317</definedName>
    <definedName name="_xlnm.Print_Area" localSheetId="1">Gage!$A$1:$L$59</definedName>
    <definedName name="_xlnm.Print_Area" localSheetId="2">References!$A$1:$O$69</definedName>
    <definedName name="_xlnm.Print_Area" localSheetId="0">RRE!$A$1:$J$48</definedName>
    <definedName name="_xlnm.Print_Titles" localSheetId="4">'13-5086_table1'!$1:$6</definedName>
    <definedName name="_xlnm.Print_Titles" localSheetId="5">'13-5086_table4'!$1:$6</definedName>
    <definedName name="_xlnm.Print_Titles" localSheetId="1">Gage!$1:$7</definedName>
    <definedName name="x">#REF!/1000+#REF!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4" i="21" l="1"/>
  <c r="AH5" i="21"/>
  <c r="Q14" i="20"/>
  <c r="Q13" i="20"/>
  <c r="Q12" i="20"/>
  <c r="C10" i="20" l="1"/>
  <c r="H20" i="20" s="1"/>
  <c r="G20" i="20" l="1"/>
  <c r="J20" i="20"/>
  <c r="F20" i="20"/>
  <c r="I20" i="20"/>
  <c r="D20" i="20"/>
  <c r="C20" i="20"/>
  <c r="E20" i="20"/>
</calcChain>
</file>

<file path=xl/sharedStrings.xml><?xml version="1.0" encoding="utf-8"?>
<sst xmlns="http://schemas.openxmlformats.org/spreadsheetml/2006/main" count="7111" uniqueCount="2170">
  <si>
    <t>Date:</t>
  </si>
  <si>
    <t>County:</t>
  </si>
  <si>
    <t>Stream:</t>
  </si>
  <si>
    <t>Drainage Area:</t>
  </si>
  <si>
    <t>LOCATION</t>
  </si>
  <si>
    <t>Type</t>
  </si>
  <si>
    <t>Comments:</t>
  </si>
  <si>
    <t/>
  </si>
  <si>
    <t>Route:</t>
  </si>
  <si>
    <t>Project/Des. No.:</t>
  </si>
  <si>
    <t>By:</t>
  </si>
  <si>
    <t>BASIN PARAMETERS</t>
  </si>
  <si>
    <t>sq.mi. (DRNAREA)</t>
  </si>
  <si>
    <t>% (DESMOIN)</t>
  </si>
  <si>
    <t>% Des Moines Lobe:</t>
  </si>
  <si>
    <t>Basin Shape Factor:</t>
  </si>
  <si>
    <t>Ratio (BSHAPE)</t>
  </si>
  <si>
    <t>Max 24 Hr 10 Yr Precip:</t>
  </si>
  <si>
    <t>in (I24H10Y)</t>
  </si>
  <si>
    <t>Constant Chan Maint:</t>
  </si>
  <si>
    <t>Avg Sat Hyd Conduct:</t>
  </si>
  <si>
    <t>Main Chan Slope(MCS):</t>
  </si>
  <si>
    <t>ft./mi (CSL10_85)</t>
  </si>
  <si>
    <t>A</t>
  </si>
  <si>
    <t>Sum A</t>
  </si>
  <si>
    <t>Calculation Group:</t>
  </si>
  <si>
    <t>Region:</t>
  </si>
  <si>
    <t>um/s (KSATSSUR)</t>
  </si>
  <si>
    <t>13-5086</t>
  </si>
  <si>
    <t>00-4233</t>
  </si>
  <si>
    <t>87-4132</t>
  </si>
  <si>
    <t>B</t>
  </si>
  <si>
    <t>Sum B</t>
  </si>
  <si>
    <t>C</t>
  </si>
  <si>
    <t>Sum C</t>
  </si>
  <si>
    <t>D</t>
  </si>
  <si>
    <t>Sum D</t>
  </si>
  <si>
    <t>USGS Report:</t>
  </si>
  <si>
    <t>Group Weight (Frac):</t>
  </si>
  <si>
    <t>CALCULATIONS</t>
  </si>
  <si>
    <t>AEPD Results (cfs)</t>
  </si>
  <si>
    <t xml:space="preserve">2 yr. (50%) </t>
  </si>
  <si>
    <t xml:space="preserve">5 yr. (20%) </t>
  </si>
  <si>
    <t xml:space="preserve">10 yr. (10%) </t>
  </si>
  <si>
    <t xml:space="preserve">25 yr. (4%) </t>
  </si>
  <si>
    <t xml:space="preserve">50 yr. (2%) </t>
  </si>
  <si>
    <t xml:space="preserve">100 yr. (1%) </t>
  </si>
  <si>
    <t xml:space="preserve">500 yr. (0.2%) </t>
  </si>
  <si>
    <t xml:space="preserve">200 yr. (0.5%) </t>
  </si>
  <si>
    <t>Notes:</t>
  </si>
  <si>
    <t xml:space="preserve">Region DA Fraction </t>
  </si>
  <si>
    <t xml:space="preserve">Note </t>
  </si>
  <si>
    <t>sq.mi./mi. (CCM)</t>
  </si>
  <si>
    <t>E</t>
  </si>
  <si>
    <t>Sum E</t>
  </si>
  <si>
    <t>F</t>
  </si>
  <si>
    <t>Sum F</t>
  </si>
  <si>
    <t>QDes</t>
  </si>
  <si>
    <t>Region-</t>
  </si>
  <si>
    <t>Total</t>
  </si>
  <si>
    <t>Drainage Area (sq.mi.):</t>
  </si>
  <si>
    <t xml:space="preserve">GAGE WEIGHTED ANNUAL EXCEEDENCE-PROBABILITY DISCHARGE </t>
  </si>
  <si>
    <t>UNGAGED SITE DATA</t>
  </si>
  <si>
    <t>GageA:</t>
  </si>
  <si>
    <t>EMA/MGB</t>
  </si>
  <si>
    <t>RRE</t>
  </si>
  <si>
    <t>WIE</t>
  </si>
  <si>
    <t>2 yr.</t>
  </si>
  <si>
    <t>(50%)</t>
  </si>
  <si>
    <t>5 yr.</t>
  </si>
  <si>
    <t>(20%)</t>
  </si>
  <si>
    <t>10 yr.</t>
  </si>
  <si>
    <t>(10%)</t>
  </si>
  <si>
    <t>25 yr.</t>
  </si>
  <si>
    <t>(4%)</t>
  </si>
  <si>
    <t>50 yr.</t>
  </si>
  <si>
    <t>(2%)</t>
  </si>
  <si>
    <t>100 yr.</t>
  </si>
  <si>
    <t>(1%)</t>
  </si>
  <si>
    <t>200 yr.</t>
  </si>
  <si>
    <t>(0.5%)</t>
  </si>
  <si>
    <t>(0.2%)</t>
  </si>
  <si>
    <t>GageB:</t>
  </si>
  <si>
    <t>500 yr.</t>
  </si>
  <si>
    <t>Ungaged Site RRE:</t>
  </si>
  <si>
    <t>GAGE WEIGHTED ESTIMATES</t>
  </si>
  <si>
    <t>Report 13-5086 Region:</t>
  </si>
  <si>
    <t>Group</t>
  </si>
  <si>
    <t>Gage</t>
  </si>
  <si>
    <t>Gage Area Wt.:</t>
  </si>
  <si>
    <t>&lt;&lt;Btm Single Sheet</t>
  </si>
  <si>
    <t>GA1</t>
  </si>
  <si>
    <t>GA2</t>
  </si>
  <si>
    <t>GA3</t>
  </si>
  <si>
    <t>GA4</t>
  </si>
  <si>
    <t>GA5</t>
  </si>
  <si>
    <t>GA6</t>
  </si>
  <si>
    <t>R1</t>
  </si>
  <si>
    <t>R2</t>
  </si>
  <si>
    <t>GB1</t>
  </si>
  <si>
    <t>GB2</t>
  </si>
  <si>
    <t>GB3</t>
  </si>
  <si>
    <t>GB4</t>
  </si>
  <si>
    <t>GB5</t>
  </si>
  <si>
    <t>GB6</t>
  </si>
  <si>
    <t>W1</t>
  </si>
  <si>
    <t>W2</t>
  </si>
  <si>
    <t>DA</t>
  </si>
  <si>
    <t>EMA</t>
  </si>
  <si>
    <t xml:space="preserve">        REGIONAL EQUATION  ANNUAL EXCEEDENCE-PROBABILITY DISCHARGE </t>
  </si>
  <si>
    <t>Gage Region:</t>
  </si>
  <si>
    <r>
      <t>Gage DA (mi</t>
    </r>
    <r>
      <rPr>
        <b/>
        <vertAlign val="superscript"/>
        <sz val="8"/>
        <rFont val="Arial"/>
        <family val="2"/>
      </rPr>
      <t>2</t>
    </r>
    <r>
      <rPr>
        <b/>
        <sz val="8"/>
        <rFont val="Arial"/>
        <family val="2"/>
      </rPr>
      <t>):</t>
    </r>
  </si>
  <si>
    <t>Mod</t>
  </si>
  <si>
    <r>
      <t>DA</t>
    </r>
    <r>
      <rPr>
        <b/>
        <vertAlign val="subscript"/>
        <sz val="8"/>
        <rFont val="Arial"/>
        <family val="2"/>
      </rPr>
      <t>u</t>
    </r>
    <r>
      <rPr>
        <b/>
        <sz val="8"/>
        <rFont val="Arial"/>
        <family val="2"/>
      </rPr>
      <t>/DA</t>
    </r>
    <r>
      <rPr>
        <b/>
        <vertAlign val="subscript"/>
        <sz val="8"/>
        <rFont val="Arial"/>
        <family val="2"/>
      </rPr>
      <t>g</t>
    </r>
    <r>
      <rPr>
        <b/>
        <sz val="8"/>
        <rFont val="Arial"/>
        <family val="2"/>
      </rPr>
      <t>:</t>
    </r>
  </si>
  <si>
    <r>
      <t>DA</t>
    </r>
    <r>
      <rPr>
        <b/>
        <vertAlign val="subscript"/>
        <sz val="8"/>
        <rFont val="Arial"/>
        <family val="2"/>
      </rPr>
      <t xml:space="preserve">u </t>
    </r>
    <r>
      <rPr>
        <b/>
        <sz val="8"/>
        <rFont val="Arial"/>
        <family val="2"/>
      </rPr>
      <t>/DA</t>
    </r>
    <r>
      <rPr>
        <b/>
        <vertAlign val="subscript"/>
        <sz val="8"/>
        <rFont val="Arial"/>
        <family val="2"/>
      </rPr>
      <t>g</t>
    </r>
    <r>
      <rPr>
        <b/>
        <sz val="8"/>
        <rFont val="Arial"/>
        <family val="2"/>
      </rPr>
      <t>:</t>
    </r>
  </si>
  <si>
    <t>Notes</t>
  </si>
  <si>
    <t>Regional Reg. Equations:</t>
  </si>
  <si>
    <t>Gage-Weighted Estimates:</t>
  </si>
  <si>
    <t>References</t>
  </si>
  <si>
    <t>Version History</t>
  </si>
  <si>
    <t>1) Rept. 13-5086, Region 1, One variable equations per email transmittal, D. Eash, USGS, 7/25/13.</t>
  </si>
  <si>
    <t>DRNAREA</t>
  </si>
  <si>
    <t>DESMOIN</t>
  </si>
  <si>
    <t>BSHAPE</t>
  </si>
  <si>
    <t>I24H10Y</t>
  </si>
  <si>
    <t>CCM</t>
  </si>
  <si>
    <t>KSATSSUR</t>
  </si>
  <si>
    <t>CSL10_85</t>
  </si>
  <si>
    <t>All</t>
  </si>
  <si>
    <t>-</t>
  </si>
  <si>
    <t>2,3</t>
  </si>
  <si>
    <t xml:space="preserve">Regional Equation Basin Parameters Reqd. </t>
  </si>
  <si>
    <t>Password:</t>
  </si>
  <si>
    <t>AEPD</t>
  </si>
  <si>
    <t>1 (A)</t>
  </si>
  <si>
    <t>(A) CCM=0 Invokes One Variable Equation (DRNAREA Only)</t>
  </si>
  <si>
    <t>Region DA (sq. mi.)</t>
  </si>
  <si>
    <t>Reg (Alt)</t>
  </si>
  <si>
    <t>Area Wt</t>
  </si>
  <si>
    <t>Reg Wt</t>
  </si>
  <si>
    <t xml:space="preserve">1)  Area-Weighted estimate (Area Wt) per Rept. 13-5086, Eq. (12).  Regression-Weighted (Reg Wt) estimate per Rept. 13-5086, Eq. (11).  </t>
  </si>
  <si>
    <t>A) Rept. 13-5086 - "Methods for Estimating Annual Exceedence-Probability Discharges for Streams in Iowa, based on data through Water Year 2010", USGS Scientific Investigations report 2013-5086.</t>
  </si>
  <si>
    <t>B) Rept. 00-4233 - "Techniques For Estimating Flood-Frequency Discharges For Streams In Iowa", USGS Water Resources Investigations Report 00-4233.</t>
  </si>
  <si>
    <t>C) Rept. 87-4132 - "Method For Estimating The Magnitude And Frequency Of Floods At Ungaged Sites On Unregulated Rural Streams In Iowa", USGS Water Resources Investigation Report 87-4132.</t>
  </si>
  <si>
    <t>D) USGS Bk. 4, Ch. 6 - "The National Streamflow Statistics Program: A Computer Program for Estimating Streamflow Statistics for Ungaged Sites", Chapter 6 of Book 4, Hydrologic Analysis and Interpretation, Section A, Statistical Analysis.  USGS Techniques and Methods 4-A6.</t>
  </si>
  <si>
    <t xml:space="preserve">2)  Alternate Regression-Weighted estimate (Reg (Alt)) per USGS Bk. 4, Ch. 6, Pg. 9.  Procedure used is similar to the Regression-Weighted estimate using Eq. (11) referenced above.  To adjust the gaged site discharge to the ungaged site an Area-Weighted estimate per Eq. (12) above is used in the second term in lieu of the ratio of  ungaged to gaged RRE estimates used in Eq. (11).  Use of Eq. (11) implies that the ungaged to gaged RRE estimates use identical methodologies. </t>
  </si>
  <si>
    <t>AEPD DATA SOURCES (cfs)</t>
  </si>
  <si>
    <t>AEPD (cfs)</t>
  </si>
  <si>
    <t>2,3 (B)</t>
  </si>
  <si>
    <t>(B) For MCS values determined using GIS (StreamStats, ArcHydro, etc.)</t>
  </si>
  <si>
    <t xml:space="preserve"> Region 2 - 1.148, Region 3 - 1.177 </t>
  </si>
  <si>
    <t xml:space="preserve"> apply an adjustment (multiplier) as follows:</t>
  </si>
  <si>
    <t xml:space="preserve">E) Rept. 03-4120 - "Main-Channel Slopes of Selected Streams in Iowa for Estimation of Flood-Frequency Discharges", USGS Water Resources Investigation Report 03-4120.  </t>
  </si>
  <si>
    <t xml:space="preserve"> See References, Note 3</t>
  </si>
  <si>
    <t>1.0  9/16/13 - Initial.   1.01 12/16/14- Added notes regarding MCS, CCM usage.</t>
  </si>
  <si>
    <t>1 Outfall</t>
  </si>
  <si>
    <t>2 Outfall</t>
  </si>
  <si>
    <t>4 Outfall</t>
  </si>
  <si>
    <t>5 Outfall</t>
  </si>
  <si>
    <t>3 Outfall</t>
  </si>
  <si>
    <r>
      <rPr>
        <b/>
        <sz val="7"/>
        <rFont val="Arial"/>
        <family val="2"/>
      </rPr>
      <t>Table 1.</t>
    </r>
    <r>
      <rPr>
        <sz val="7"/>
        <rFont val="Arial"/>
        <family val="2"/>
      </rPr>
      <t xml:space="preserve"> Description of streamgages located in Iowa and in neighboring States within a 50-mile buffer of Iowa that were evaluated for use in the regional skew analysis and annual exceedance-probability regressions for Iowa.</t>
    </r>
  </si>
  <si>
    <r>
      <t>[no., number; USGS, U.S. Geological Survey; mi</t>
    </r>
    <r>
      <rPr>
        <vertAlign val="superscript"/>
        <sz val="7"/>
        <rFont val="Arial"/>
        <family val="2"/>
      </rPr>
      <t>2</t>
    </r>
    <r>
      <rPr>
        <sz val="7"/>
        <rFont val="Arial"/>
        <family val="2"/>
      </rPr>
      <t>, square miles; ft</t>
    </r>
    <r>
      <rPr>
        <vertAlign val="superscript"/>
        <sz val="7"/>
        <rFont val="Arial"/>
        <family val="2"/>
      </rPr>
      <t>3</t>
    </r>
    <r>
      <rPr>
        <sz val="7"/>
        <rFont val="Arial"/>
        <family val="2"/>
      </rPr>
      <t>/s, cubic feet per second; NU, other than zero, a lower perception threshold value was not used for missing peaks or for minimum recordable discharges for CSGs, or for the flood region designation the streamgage was not used in the development of regional-regression equations; Minn. Minnesota; CSG; crest-stage gage; WIE, weighted independent estimates; CON, continuous-record streamgage;  &lt;, less than; BOTH, streamgage operated as both a continuous-record and crest-stage gage; Wis., Wisconsin; EMA/MGB, expected moments algorithm with multiple Grubbs-Beck low-outlier test;  Ill., Illinois; ND, not determined; Mo. Missouri; Nebr. Nebraska; S. Dak., South Dakota. Streamgage locations are shown in figure 1.]</t>
    </r>
  </si>
  <si>
    <t>Analyses based on data through the 2010 water year</t>
  </si>
  <si>
    <t>Map no.</t>
  </si>
  <si>
    <t>USGS streamgage number</t>
  </si>
  <si>
    <t>Streamgage name</t>
  </si>
  <si>
    <t>Flood region</t>
  </si>
  <si>
    <r>
      <t>Published drainage area       (mi</t>
    </r>
    <r>
      <rPr>
        <b/>
        <vertAlign val="superscript"/>
        <sz val="7"/>
        <rFont val="Arial"/>
        <family val="2"/>
      </rPr>
      <t>2</t>
    </r>
    <r>
      <rPr>
        <b/>
        <sz val="7"/>
        <rFont val="Arial"/>
        <family val="2"/>
      </rPr>
      <t>)</t>
    </r>
  </si>
  <si>
    <t>Type of streamgage</t>
  </si>
  <si>
    <t>Period of peak-flow record                                                                              (water years)</t>
  </si>
  <si>
    <t>Kendall's Tau</t>
  </si>
  <si>
    <t>p-value</t>
  </si>
  <si>
    <t>Uncensored peak-discharge record length (years)</t>
  </si>
  <si>
    <t>Historic record length    (years)</t>
  </si>
  <si>
    <t>Period of historic record (water years)</t>
  </si>
  <si>
    <t>Number of low outliers</t>
  </si>
  <si>
    <r>
      <t>Lower perception threshold discharges for missing peaks</t>
    </r>
    <r>
      <rPr>
        <b/>
        <vertAlign val="superscript"/>
        <sz val="7"/>
        <rFont val="Arial"/>
        <family val="2"/>
      </rPr>
      <t xml:space="preserve">a                                                                                                                                                                                       </t>
    </r>
    <r>
      <rPr>
        <b/>
        <sz val="7"/>
        <rFont val="Arial"/>
        <family val="2"/>
      </rPr>
      <t xml:space="preserve"> (ft</t>
    </r>
    <r>
      <rPr>
        <b/>
        <vertAlign val="superscript"/>
        <sz val="7"/>
        <rFont val="Arial"/>
        <family val="2"/>
      </rPr>
      <t>3</t>
    </r>
    <r>
      <rPr>
        <b/>
        <sz val="7"/>
        <rFont val="Arial"/>
        <family val="2"/>
      </rPr>
      <t>/s)</t>
    </r>
  </si>
  <si>
    <r>
      <t>Lower perception threshold discharges for minimum recordable discharges for CSGs</t>
    </r>
    <r>
      <rPr>
        <b/>
        <vertAlign val="superscript"/>
        <sz val="7"/>
        <rFont val="Arial"/>
        <family val="2"/>
      </rPr>
      <t xml:space="preserve">a                                                                                                                                                                                       </t>
    </r>
    <r>
      <rPr>
        <b/>
        <sz val="7"/>
        <rFont val="Arial"/>
        <family val="2"/>
      </rPr>
      <t xml:space="preserve"> (ft</t>
    </r>
    <r>
      <rPr>
        <b/>
        <vertAlign val="superscript"/>
        <sz val="7"/>
        <rFont val="Arial"/>
        <family val="2"/>
      </rPr>
      <t>3</t>
    </r>
    <r>
      <rPr>
        <b/>
        <sz val="7"/>
        <rFont val="Arial"/>
        <family val="2"/>
      </rPr>
      <t>/s)</t>
    </r>
  </si>
  <si>
    <t>Mean       (log units)</t>
  </si>
  <si>
    <t>Standard deviation (log units)</t>
  </si>
  <si>
    <t>Weighted skew coefficient       (log units)</t>
  </si>
  <si>
    <t>Peak discharge water year</t>
  </si>
  <si>
    <r>
      <t>Peak discharge (ft</t>
    </r>
    <r>
      <rPr>
        <b/>
        <vertAlign val="superscript"/>
        <sz val="7"/>
        <rFont val="Arial"/>
        <family val="2"/>
      </rPr>
      <t>3</t>
    </r>
    <r>
      <rPr>
        <b/>
        <sz val="7"/>
        <rFont val="Arial"/>
        <family val="2"/>
      </rPr>
      <t>/s)</t>
    </r>
  </si>
  <si>
    <r>
      <t>Annual exceedance-probability range</t>
    </r>
    <r>
      <rPr>
        <b/>
        <vertAlign val="superscript"/>
        <sz val="7"/>
        <rFont val="Arial"/>
        <family val="2"/>
      </rPr>
      <t xml:space="preserve">b </t>
    </r>
    <r>
      <rPr>
        <b/>
        <sz val="7"/>
        <rFont val="Arial"/>
        <family val="2"/>
      </rPr>
      <t>(percent)</t>
    </r>
  </si>
  <si>
    <t>Annual exceedance-probability-range method</t>
  </si>
  <si>
    <t>05314900</t>
  </si>
  <si>
    <t>Redwood River at Ruthton, Minn.</t>
  </si>
  <si>
    <t>6.18</t>
  </si>
  <si>
    <t>CSG</t>
  </si>
  <si>
    <t>1959-81</t>
  </si>
  <si>
    <r>
      <rPr>
        <vertAlign val="superscript"/>
        <sz val="7"/>
        <rFont val="Arial"/>
        <family val="2"/>
      </rPr>
      <t>c</t>
    </r>
    <r>
      <rPr>
        <sz val="7"/>
        <rFont val="Arial"/>
        <family val="2"/>
      </rPr>
      <t>0.114</t>
    </r>
  </si>
  <si>
    <t>NU</t>
  </si>
  <si>
    <t>1--2</t>
  </si>
  <si>
    <t>05316900</t>
  </si>
  <si>
    <t>Dry Creek near Jeffers, Minn.</t>
  </si>
  <si>
    <t>CON</t>
  </si>
  <si>
    <t>1961-85</t>
  </si>
  <si>
    <t>4--10</t>
  </si>
  <si>
    <t>05316920</t>
  </si>
  <si>
    <t>Cottonwood River Tributary near Sanborn, Minn.</t>
  </si>
  <si>
    <t>1966-1990, 1993-94</t>
  </si>
  <si>
    <t>1966-94</t>
  </si>
  <si>
    <t>05317850</t>
  </si>
  <si>
    <t>Foster Creek near Alden, Minn.</t>
  </si>
  <si>
    <t>1959-84</t>
  </si>
  <si>
    <t>05318000</t>
  </si>
  <si>
    <t>East Branch Blue Earth River near Bricelyn, Minn.</t>
  </si>
  <si>
    <t>1951-70, 1973-87</t>
  </si>
  <si>
    <t>1951-87</t>
  </si>
  <si>
    <t>05318100</t>
  </si>
  <si>
    <t>East Branch Blue Earth River Tributary near Blue Earth, Minn.</t>
  </si>
  <si>
    <t>9.20</t>
  </si>
  <si>
    <t>1960-85</t>
  </si>
  <si>
    <t>2--4</t>
  </si>
  <si>
    <t>05318300</t>
  </si>
  <si>
    <t>Watonwan River near Delft, Minn.</t>
  </si>
  <si>
    <t>1960-2003</t>
  </si>
  <si>
    <t>05318897</t>
  </si>
  <si>
    <t>South Fork Watonwan River near Ormsby, Minn.</t>
  </si>
  <si>
    <t>107</t>
  </si>
  <si>
    <t>1979-82, 1984-96, 1998-2010</t>
  </si>
  <si>
    <t>1979-2010</t>
  </si>
  <si>
    <t>59; 136</t>
  </si>
  <si>
    <t>05319500</t>
  </si>
  <si>
    <t>Watonwan River near Garden City, Minn.</t>
  </si>
  <si>
    <t>851</t>
  </si>
  <si>
    <t>1940-45, 1953, 1965, 1969, 1977-2010</t>
  </si>
  <si>
    <t>1940-2010</t>
  </si>
  <si>
    <t>0.2--1</t>
  </si>
  <si>
    <t>05320200</t>
  </si>
  <si>
    <t>Le Sueur River Tributary near Mankato, Minn.</t>
  </si>
  <si>
    <t>0.06</t>
  </si>
  <si>
    <t>1959-85</t>
  </si>
  <si>
    <t>&lt;0.2</t>
  </si>
  <si>
    <t>05320300</t>
  </si>
  <si>
    <t>Cobb River Tributary near Mapleton, Minn.</t>
  </si>
  <si>
    <t>7.25</t>
  </si>
  <si>
    <t>05320400</t>
  </si>
  <si>
    <t>Maple River Tributary near Mapleton, Minn.</t>
  </si>
  <si>
    <t>05320440</t>
  </si>
  <si>
    <t>Judicial Ditch #49 near Amboy, Minn.</t>
  </si>
  <si>
    <t>18.0</t>
  </si>
  <si>
    <t>1959-72</t>
  </si>
  <si>
    <t>1959-95</t>
  </si>
  <si>
    <t>05320480</t>
  </si>
  <si>
    <t>Maple River near Rapidan, Minn.</t>
  </si>
  <si>
    <t>338</t>
  </si>
  <si>
    <t>1972-2010</t>
  </si>
  <si>
    <t>05320500</t>
  </si>
  <si>
    <t>Le Sueur River near Rapidan, Minn.</t>
  </si>
  <si>
    <t>1,110</t>
  </si>
  <si>
    <t>1940-45, 1949-2010</t>
  </si>
  <si>
    <r>
      <rPr>
        <vertAlign val="superscript"/>
        <sz val="7"/>
        <rFont val="Arial"/>
        <family val="2"/>
      </rPr>
      <t>c</t>
    </r>
    <r>
      <rPr>
        <sz val="7"/>
        <rFont val="Arial"/>
        <family val="2"/>
      </rPr>
      <t>0.088</t>
    </r>
  </si>
  <si>
    <t>05352700</t>
  </si>
  <si>
    <t>Turtle Creek Tributary #2 near Pratt, Minn.</t>
  </si>
  <si>
    <t>1.26</t>
  </si>
  <si>
    <t>05352800</t>
  </si>
  <si>
    <t>Turtle Creek Tributary near Steele Center, Minn.</t>
  </si>
  <si>
    <t>5.01</t>
  </si>
  <si>
    <t>05372800</t>
  </si>
  <si>
    <t>South Fork Zumbro River on Belt Line at Rochester, Minn.</t>
  </si>
  <si>
    <t>155</t>
  </si>
  <si>
    <t>BOTH</t>
  </si>
  <si>
    <t>1969-83</t>
  </si>
  <si>
    <t>1951-2005</t>
  </si>
  <si>
    <t>05372930</t>
  </si>
  <si>
    <t>Bear Creek at Rochester, Minn.</t>
  </si>
  <si>
    <t>80.0</t>
  </si>
  <si>
    <t>05372950</t>
  </si>
  <si>
    <t>Silver Creek at Rochester, Minn.</t>
  </si>
  <si>
    <t>17.3</t>
  </si>
  <si>
    <t>05372990</t>
  </si>
  <si>
    <t>Cascade Creek at Rochester, Minn.</t>
  </si>
  <si>
    <t>37.0</t>
  </si>
  <si>
    <t>1969-79, 1981-83</t>
  </si>
  <si>
    <t>05373080</t>
  </si>
  <si>
    <t>Milliken Creek near Concord, Minn.</t>
  </si>
  <si>
    <t>22.1</t>
  </si>
  <si>
    <t>05373350</t>
  </si>
  <si>
    <t>Zumbro River Tributary near South Troy, Minn.</t>
  </si>
  <si>
    <t>0.16</t>
  </si>
  <si>
    <t>1962-85</t>
  </si>
  <si>
    <r>
      <rPr>
        <vertAlign val="superscript"/>
        <sz val="7"/>
        <rFont val="Arial"/>
        <family val="2"/>
      </rPr>
      <t>c</t>
    </r>
    <r>
      <rPr>
        <sz val="7"/>
        <rFont val="Arial"/>
        <family val="2"/>
      </rPr>
      <t>0.053</t>
    </r>
  </si>
  <si>
    <t>05374400</t>
  </si>
  <si>
    <t>Long Creek near Potsdam, Minn.</t>
  </si>
  <si>
    <t>4.46</t>
  </si>
  <si>
    <t>1966-90</t>
  </si>
  <si>
    <t>05376000</t>
  </si>
  <si>
    <t>North Fork Whitewater River near Elba, Minn.</t>
  </si>
  <si>
    <t>101</t>
  </si>
  <si>
    <t>1940-41, 1967-93</t>
  </si>
  <si>
    <t>1940-95</t>
  </si>
  <si>
    <t>05376500</t>
  </si>
  <si>
    <t>South Fork Whitewater River near Altura, Minn.</t>
  </si>
  <si>
    <t>76.8</t>
  </si>
  <si>
    <t>1940-87</t>
  </si>
  <si>
    <t>05378200</t>
  </si>
  <si>
    <t>Eagle Creek near Fountain City, Wis.</t>
  </si>
  <si>
    <t>26.8</t>
  </si>
  <si>
    <t>1961-80, 1982-92</t>
  </si>
  <si>
    <t>1961-92</t>
  </si>
  <si>
    <t>150; 600</t>
  </si>
  <si>
    <t>05378300</t>
  </si>
  <si>
    <t>Straight Valley Creek near Rollingstone, Minn.</t>
  </si>
  <si>
    <t>5.16</t>
  </si>
  <si>
    <t>05379000</t>
  </si>
  <si>
    <t>Gilmore Creek at Winona, Minn.</t>
  </si>
  <si>
    <t>8.95</t>
  </si>
  <si>
    <t>1940-65, 1991</t>
  </si>
  <si>
    <t>1940-91</t>
  </si>
  <si>
    <t>05382200</t>
  </si>
  <si>
    <t>French Creek near Ettrick, Wis.</t>
  </si>
  <si>
    <t>14.7</t>
  </si>
  <si>
    <t>1960-71, 1989-04, 2006-10</t>
  </si>
  <si>
    <r>
      <rPr>
        <vertAlign val="superscript"/>
        <sz val="7"/>
        <rFont val="Arial"/>
        <family val="2"/>
      </rPr>
      <t>d</t>
    </r>
    <r>
      <rPr>
        <sz val="7"/>
        <rFont val="Arial"/>
        <family val="2"/>
      </rPr>
      <t>0.000</t>
    </r>
  </si>
  <si>
    <t>1960-2010</t>
  </si>
  <si>
    <t>200; 573; 570</t>
  </si>
  <si>
    <t>05382300</t>
  </si>
  <si>
    <t>Beaver Creek Tributary near Sparta, Wis.</t>
  </si>
  <si>
    <t>1.72</t>
  </si>
  <si>
    <t>1959-80</t>
  </si>
  <si>
    <t>05382500</t>
  </si>
  <si>
    <t>Little La Crosse River near Leon, Wis.</t>
  </si>
  <si>
    <t>1934-78, 1980-81</t>
  </si>
  <si>
    <t>1934-81</t>
  </si>
  <si>
    <t>05383000</t>
  </si>
  <si>
    <t>La Crosse River near West Salem, Wis.</t>
  </si>
  <si>
    <t>398</t>
  </si>
  <si>
    <t>1914-70, 1978</t>
  </si>
  <si>
    <t>1914-78</t>
  </si>
  <si>
    <t>05383600</t>
  </si>
  <si>
    <t>North Branch Root River Tributary near Stewartville, Minn.</t>
  </si>
  <si>
    <t>0.73</t>
  </si>
  <si>
    <t>1958-85</t>
  </si>
  <si>
    <t>05383700</t>
  </si>
  <si>
    <t>Mill Creek Tributary near Chatfield, Minn.</t>
  </si>
  <si>
    <t>2.36</t>
  </si>
  <si>
    <t>1959-75</t>
  </si>
  <si>
    <t>05383720</t>
  </si>
  <si>
    <t>Mill Creek near Chatfield, Minn.</t>
  </si>
  <si>
    <t>22.4</t>
  </si>
  <si>
    <t>05383850</t>
  </si>
  <si>
    <t>South Fork Bear Creek near Grand Meadow, Minn.</t>
  </si>
  <si>
    <t>14.0</t>
  </si>
  <si>
    <t>05384000</t>
  </si>
  <si>
    <t>Root River near Lanesboro, Minn.</t>
  </si>
  <si>
    <t>1910-14, 1916-17, 1940-00</t>
  </si>
  <si>
    <t>1910-2000</t>
  </si>
  <si>
    <t>05384100</t>
  </si>
  <si>
    <t>Duschee Creek near Lanesboro, Minn.</t>
  </si>
  <si>
    <t>05384150</t>
  </si>
  <si>
    <t>Root River Tributary near Whalan, Minn.</t>
  </si>
  <si>
    <t>0.08</t>
  </si>
  <si>
    <r>
      <rPr>
        <vertAlign val="superscript"/>
        <sz val="7"/>
        <rFont val="Arial"/>
        <family val="2"/>
      </rPr>
      <t>c</t>
    </r>
    <r>
      <rPr>
        <sz val="7"/>
        <rFont val="Arial"/>
        <family val="2"/>
      </rPr>
      <t>0.080</t>
    </r>
  </si>
  <si>
    <t>05384200</t>
  </si>
  <si>
    <t>Gribben Creek near Whalen, Minn.</t>
  </si>
  <si>
    <t>7.80</t>
  </si>
  <si>
    <t>05384300</t>
  </si>
  <si>
    <t>Big Springs Creek near Arendahl, Minn.</t>
  </si>
  <si>
    <t>0.14</t>
  </si>
  <si>
    <t>05384350</t>
  </si>
  <si>
    <t>Root River at Rushford, Minn.</t>
  </si>
  <si>
    <t>992</t>
  </si>
  <si>
    <t>1985-2003, 2008-10</t>
  </si>
  <si>
    <t>1985-2010</t>
  </si>
  <si>
    <t>05384400</t>
  </si>
  <si>
    <t>Pine Creek near Arendahl, Minn.</t>
  </si>
  <si>
    <t>05385000</t>
  </si>
  <si>
    <t>Root River near Houston, Minn.</t>
  </si>
  <si>
    <t>1,250</t>
  </si>
  <si>
    <t>1910-17, 1930-83, 1985-2010</t>
  </si>
  <si>
    <t>1911-2010</t>
  </si>
  <si>
    <t>05385500</t>
  </si>
  <si>
    <t>South Fork Root River near Houston, Minn.</t>
  </si>
  <si>
    <t>1950, 1953-83, 1985-2010</t>
  </si>
  <si>
    <t>1950-2010</t>
  </si>
  <si>
    <t>05386000</t>
  </si>
  <si>
    <t>Root River below South Fork near Houston, Minn.</t>
  </si>
  <si>
    <t>1,560</t>
  </si>
  <si>
    <t>1938-61</t>
  </si>
  <si>
    <t>05386300</t>
  </si>
  <si>
    <t>Mormon Creek near La Crosse, Wis.</t>
  </si>
  <si>
    <t>1961-93</t>
  </si>
  <si>
    <t>40; 400</t>
  </si>
  <si>
    <t>05387030</t>
  </si>
  <si>
    <t>Crooked Creek at Freeburg, Minn.</t>
  </si>
  <si>
    <t>44.8</t>
  </si>
  <si>
    <t>10; 275</t>
  </si>
  <si>
    <t>05387490</t>
  </si>
  <si>
    <t>Dry Run Creek near Decorah, Iowa</t>
  </si>
  <si>
    <t>1978, 1980, 1984-85, 1987-2010</t>
  </si>
  <si>
    <t>1978-2010</t>
  </si>
  <si>
    <t>930; 920; 933; 923; 764</t>
  </si>
  <si>
    <t>05387500</t>
  </si>
  <si>
    <t>Upper Iowa River at Decorah, Iowa</t>
  </si>
  <si>
    <r>
      <rPr>
        <vertAlign val="superscript"/>
        <sz val="7"/>
        <rFont val="Arial"/>
        <family val="2"/>
      </rPr>
      <t>e</t>
    </r>
    <r>
      <rPr>
        <sz val="7"/>
        <rFont val="Arial"/>
        <family val="2"/>
      </rPr>
      <t>1914, 1919-27, 1933-87, 1989-2010</t>
    </r>
  </si>
  <si>
    <t>1914-2010</t>
  </si>
  <si>
    <t>27,200; 3,000</t>
  </si>
  <si>
    <t>05388250</t>
  </si>
  <si>
    <t>Upper Iowa River near Dorchester, Iowa</t>
  </si>
  <si>
    <t>1941, 1976-95, 1997-10</t>
  </si>
  <si>
    <t>1941-2010</t>
  </si>
  <si>
    <t>05388310</t>
  </si>
  <si>
    <t>Waterloo Creek near Dorchester, Iowa</t>
  </si>
  <si>
    <t>1970-88, 1990-96, 1998-2010</t>
  </si>
  <si>
    <t>1970-2010</t>
  </si>
  <si>
    <t>1,300; 600</t>
  </si>
  <si>
    <t>700; 120; 610; 1,810</t>
  </si>
  <si>
    <t>05388400</t>
  </si>
  <si>
    <t>Wexford Creek near Harpers Ferry, Iowa</t>
  </si>
  <si>
    <t>1953-79, 1981-88</t>
  </si>
  <si>
    <r>
      <rPr>
        <vertAlign val="superscript"/>
        <sz val="7"/>
        <rFont val="Arial"/>
        <family val="2"/>
      </rPr>
      <t>c</t>
    </r>
    <r>
      <rPr>
        <sz val="7"/>
        <rFont val="Arial"/>
        <family val="2"/>
      </rPr>
      <t>0.051</t>
    </r>
  </si>
  <si>
    <t>1953-89</t>
  </si>
  <si>
    <t>450; 480</t>
  </si>
  <si>
    <t>05388460</t>
  </si>
  <si>
    <t>Du Charme Creek at Eastman, Wis.</t>
  </si>
  <si>
    <t>0.30</t>
  </si>
  <si>
    <t>1962-81</t>
  </si>
  <si>
    <t>25; 30; 5; 10</t>
  </si>
  <si>
    <t>05388500</t>
  </si>
  <si>
    <t>Paint Creek at Waterville, Iowa</t>
  </si>
  <si>
    <t>1951, 1953-73</t>
  </si>
  <si>
    <t>1951-73</t>
  </si>
  <si>
    <t>05388600</t>
  </si>
  <si>
    <t>Paint Creek near Waterville, Iowa</t>
  </si>
  <si>
    <t>1951, 1953-86</t>
  </si>
  <si>
    <t>1942-2003</t>
  </si>
  <si>
    <t>05389000</t>
  </si>
  <si>
    <t>Yellow River at Ion, Iowa</t>
  </si>
  <si>
    <t>1935-51, 2005-2010</t>
  </si>
  <si>
    <t>1935-2010</t>
  </si>
  <si>
    <t>05389400</t>
  </si>
  <si>
    <t>Bloody Run Creek near Marquette, Iowa</t>
  </si>
  <si>
    <t>1992-10</t>
  </si>
  <si>
    <t>1992-2010</t>
  </si>
  <si>
    <t>05389501</t>
  </si>
  <si>
    <t>Mississippi River Tributary at McGregor, Iowa</t>
  </si>
  <si>
    <t>1990-99, 2001-10</t>
  </si>
  <si>
    <t>1990-2010</t>
  </si>
  <si>
    <t>&gt;10</t>
  </si>
  <si>
    <t>05406800</t>
  </si>
  <si>
    <t>Rocky Branch near Richland Center, Wis.</t>
  </si>
  <si>
    <t>1960-93</t>
  </si>
  <si>
    <t>25; 50; 40</t>
  </si>
  <si>
    <t>05407100</t>
  </si>
  <si>
    <t>Richland Creek near Plugtown, Wis.</t>
  </si>
  <si>
    <t>1958-93</t>
  </si>
  <si>
    <t>05407200</t>
  </si>
  <si>
    <t>Crooked Creek near Boscobel, Wis.</t>
  </si>
  <si>
    <t>1959-2002</t>
  </si>
  <si>
    <r>
      <rPr>
        <vertAlign val="superscript"/>
        <sz val="7"/>
        <rFont val="Arial"/>
        <family val="2"/>
      </rPr>
      <t>c</t>
    </r>
    <r>
      <rPr>
        <sz val="7"/>
        <rFont val="Arial"/>
        <family val="2"/>
      </rPr>
      <t>0.070</t>
    </r>
  </si>
  <si>
    <t>1959-2010</t>
  </si>
  <si>
    <t>70; 100; 75; 130</t>
  </si>
  <si>
    <t>05407400</t>
  </si>
  <si>
    <t>Morris Creek Tributary near Norwalk, Wis.</t>
  </si>
  <si>
    <t>4.59</t>
  </si>
  <si>
    <t>1960-80</t>
  </si>
  <si>
    <r>
      <rPr>
        <vertAlign val="superscript"/>
        <sz val="7"/>
        <rFont val="Arial"/>
        <family val="2"/>
      </rPr>
      <t>c</t>
    </r>
    <r>
      <rPr>
        <sz val="7"/>
        <rFont val="Arial"/>
        <family val="2"/>
      </rPr>
      <t>0.076</t>
    </r>
  </si>
  <si>
    <t>05410490</t>
  </si>
  <si>
    <t>Kickapoo River at Steuben, Wis.</t>
  </si>
  <si>
    <t>1934-2010</t>
  </si>
  <si>
    <r>
      <rPr>
        <vertAlign val="superscript"/>
        <sz val="7"/>
        <rFont val="Arial"/>
        <family val="2"/>
      </rPr>
      <t>c</t>
    </r>
    <r>
      <rPr>
        <sz val="7"/>
        <rFont val="Arial"/>
        <family val="2"/>
      </rPr>
      <t>0.089</t>
    </r>
  </si>
  <si>
    <t>05411400</t>
  </si>
  <si>
    <t>Sny Magill Creek near Clayton, Iowa</t>
  </si>
  <si>
    <t>1992-2001</t>
  </si>
  <si>
    <t>05411530</t>
  </si>
  <si>
    <t>North Branch Turkey River near Cresco, Iowa</t>
  </si>
  <si>
    <t>1966-93</t>
  </si>
  <si>
    <t>1963-2003</t>
  </si>
  <si>
    <t>05411600</t>
  </si>
  <si>
    <t>Turkey River at Spillville, Iowa</t>
  </si>
  <si>
    <t>1947, 1956-73, 1978-91</t>
  </si>
  <si>
    <t>1947-91</t>
  </si>
  <si>
    <t>05411650</t>
  </si>
  <si>
    <t>Crane Creek Tributary near Saratoga, Iowa</t>
  </si>
  <si>
    <t>1953-75</t>
  </si>
  <si>
    <t>05411700</t>
  </si>
  <si>
    <t>Crane Creek near Lourdes, Iowa</t>
  </si>
  <si>
    <t>1953-90</t>
  </si>
  <si>
    <t>1948-92</t>
  </si>
  <si>
    <t>05411850</t>
  </si>
  <si>
    <t>Turkey River near Eldorado, Iowa</t>
  </si>
  <si>
    <t>1991, 2001-10</t>
  </si>
  <si>
    <t>1890-2010</t>
  </si>
  <si>
    <t>05412020</t>
  </si>
  <si>
    <t>Turkey River above French Hollow Creek at Elkader, Iowa</t>
  </si>
  <si>
    <r>
      <rPr>
        <vertAlign val="superscript"/>
        <sz val="7"/>
        <rFont val="Arial"/>
        <family val="2"/>
      </rPr>
      <t>f</t>
    </r>
    <r>
      <rPr>
        <sz val="7"/>
        <rFont val="Arial"/>
        <family val="2"/>
      </rPr>
      <t>1916, 1929, 1933-42, 1991, 2002-10</t>
    </r>
  </si>
  <si>
    <t>05412030</t>
  </si>
  <si>
    <t>French Hollow Creek near Elkader, Iowa</t>
  </si>
  <si>
    <t>05412060</t>
  </si>
  <si>
    <t>Silver Creek near Luana, Iowa (L-23S), Iowa</t>
  </si>
  <si>
    <t>1988-98</t>
  </si>
  <si>
    <t>1980-2003</t>
  </si>
  <si>
    <t>05412100</t>
  </si>
  <si>
    <t>Roberts Creek above Saint Olaf, Iowa (RC-2), Iowa</t>
  </si>
  <si>
    <t>1987-94, 1996-2001</t>
  </si>
  <si>
    <t>19,000; 530</t>
  </si>
  <si>
    <t>0.2-1</t>
  </si>
  <si>
    <t>05412400</t>
  </si>
  <si>
    <t>Volga River at Littleport, Iowa</t>
  </si>
  <si>
    <t>1979, 1991, 1999-2010</t>
  </si>
  <si>
    <t>1948-2010</t>
  </si>
  <si>
    <t>05412500</t>
  </si>
  <si>
    <t>Turkey River at Garber, Iowa</t>
  </si>
  <si>
    <t>1902, 1914-16, 1919-27, 1930, 1933-2010</t>
  </si>
  <si>
    <t>32,000; 25,000</t>
  </si>
  <si>
    <t>05413400</t>
  </si>
  <si>
    <t>Pigeon Creek near Lancaster, Wis.</t>
  </si>
  <si>
    <t>150; 100</t>
  </si>
  <si>
    <t>05414200</t>
  </si>
  <si>
    <t>Bear Branch near Platteville, Wis.</t>
  </si>
  <si>
    <t>200; 160; 290</t>
  </si>
  <si>
    <t>05414350</t>
  </si>
  <si>
    <t>Little Maquoketa River near Graf, Iowa</t>
  </si>
  <si>
    <t>1951-2010</t>
  </si>
  <si>
    <t>1,100; 1,150; 1,200; 1,160; 1,010; 1,020</t>
  </si>
  <si>
    <t>05414400</t>
  </si>
  <si>
    <t>Middle Fk Little Maquoketa R nr Rickardsville, Iowa</t>
  </si>
  <si>
    <t>1951-72, 1976-88,1990-2010</t>
  </si>
  <si>
    <r>
      <rPr>
        <vertAlign val="superscript"/>
        <sz val="7"/>
        <rFont val="Arial"/>
        <family val="2"/>
      </rPr>
      <t>g</t>
    </r>
    <r>
      <rPr>
        <sz val="7"/>
        <rFont val="Arial"/>
        <family val="2"/>
      </rPr>
      <t>0.000</t>
    </r>
  </si>
  <si>
    <t>1877-2010</t>
  </si>
  <si>
    <t>22,000; 10,000; 3,000</t>
  </si>
  <si>
    <t>666; 642; 1,060</t>
  </si>
  <si>
    <t>05414450</t>
  </si>
  <si>
    <t>North Fk Little Maquoketa Riv nr Rickardsville, Iowa</t>
  </si>
  <si>
    <t>1951-79, 1981-88, 1991-95, 1997-2010</t>
  </si>
  <si>
    <t>800; 700; 1,000</t>
  </si>
  <si>
    <t>395; 290; 380</t>
  </si>
  <si>
    <t>05414500</t>
  </si>
  <si>
    <t>Little Maquoketa River near Durango, Iowa</t>
  </si>
  <si>
    <t>1925, 1935-83, 1986-88, 1990-92, 1998-2000, 2010</t>
  </si>
  <si>
    <t>29,000; 3,500; 10,000; 7,000; 8,900; 18,000</t>
  </si>
  <si>
    <t>2,750; 3,140; 1,490</t>
  </si>
  <si>
    <t>05414600</t>
  </si>
  <si>
    <t>Little Maquoketa River Tributary at Dubuque, Iowa</t>
  </si>
  <si>
    <t>1951, 1952-65, 1967-92, 1994-2002</t>
  </si>
  <si>
    <t>1951-2002</t>
  </si>
  <si>
    <t>37; 90; 80</t>
  </si>
  <si>
    <t>05414605</t>
  </si>
  <si>
    <t>Bloody Run Tributary near Sherrill, Iowa</t>
  </si>
  <si>
    <t>1991-2010</t>
  </si>
  <si>
    <t>45; 33; 44.6</t>
  </si>
  <si>
    <t>05414820</t>
  </si>
  <si>
    <t>Sinsinawa River near Menominee, Ill.</t>
  </si>
  <si>
    <t>1968-2010</t>
  </si>
  <si>
    <t>05414900</t>
  </si>
  <si>
    <t>Pats Creek near Elk Grove, Wis.</t>
  </si>
  <si>
    <t>8.50</t>
  </si>
  <si>
    <t>1960-76, 1978-2010</t>
  </si>
  <si>
    <t>200; 318; 130</t>
  </si>
  <si>
    <t>05415500</t>
  </si>
  <si>
    <t>East Fork Galena River at Council Hills, Ill.</t>
  </si>
  <si>
    <t>1940-69</t>
  </si>
  <si>
    <t>05416200</t>
  </si>
  <si>
    <t>Lamont Creek Tributary near Lamont, Iowa</t>
  </si>
  <si>
    <t>1991-95, 1997-2003, 2005, 2007-10</t>
  </si>
  <si>
    <t xml:space="preserve">204; 1,180; </t>
  </si>
  <si>
    <t>05416900</t>
  </si>
  <si>
    <t>Maquoketa River at Manchester, Iowa</t>
  </si>
  <si>
    <r>
      <rPr>
        <vertAlign val="superscript"/>
        <sz val="7"/>
        <rFont val="Arial"/>
        <family val="2"/>
      </rPr>
      <t>h</t>
    </r>
    <r>
      <rPr>
        <sz val="7"/>
        <rFont val="Arial"/>
        <family val="2"/>
      </rPr>
      <t>1925, 1928-30, 1933-73, 1976-83, 2001-10</t>
    </r>
  </si>
  <si>
    <t>1925-2010</t>
  </si>
  <si>
    <t>24,000; 20,000</t>
  </si>
  <si>
    <t>05416972</t>
  </si>
  <si>
    <t>Sand Creek near Manchester, Iowa</t>
  </si>
  <si>
    <t>170; 446</t>
  </si>
  <si>
    <t>05417000</t>
  </si>
  <si>
    <t>Maquoketa River near Manchester, Iowa</t>
  </si>
  <si>
    <t>1925, 1928-30, 1933-73, 1976-83, 2001-2010</t>
  </si>
  <si>
    <t>ND</t>
  </si>
  <si>
    <t>1924-2010</t>
  </si>
  <si>
    <t>25,000; 20,000</t>
  </si>
  <si>
    <t>05417530</t>
  </si>
  <si>
    <t>Plum Creek at Earlville, Iowa</t>
  </si>
  <si>
    <t>1966-88, 1990-91</t>
  </si>
  <si>
    <t>1966-91</t>
  </si>
  <si>
    <t>700; 420; 490</t>
  </si>
  <si>
    <t>05417590</t>
  </si>
  <si>
    <t>Kitty Creek near Langworthy, Iowa</t>
  </si>
  <si>
    <t>1966-88, 1990-92</t>
  </si>
  <si>
    <t>1966-92</t>
  </si>
  <si>
    <t>05417700</t>
  </si>
  <si>
    <t>Bear Creek near Monmouth, Iowa</t>
  </si>
  <si>
    <t>1958-76</t>
  </si>
  <si>
    <t>05418400</t>
  </si>
  <si>
    <t>North Fork Maquoketa River near Fulton, Iowa</t>
  </si>
  <si>
    <r>
      <rPr>
        <vertAlign val="superscript"/>
        <sz val="7"/>
        <rFont val="Arial"/>
        <family val="2"/>
      </rPr>
      <t>i</t>
    </r>
    <r>
      <rPr>
        <sz val="7"/>
        <rFont val="Arial"/>
        <family val="2"/>
      </rPr>
      <t>1974, 1977-91,1999-10</t>
    </r>
  </si>
  <si>
    <t>1954-2010</t>
  </si>
  <si>
    <t>05418500</t>
  </si>
  <si>
    <t>Maquoketa River near Maquoketa, Iowa</t>
  </si>
  <si>
    <t>1903, 1914-2010</t>
  </si>
  <si>
    <t>1903-2010</t>
  </si>
  <si>
    <t>05418645</t>
  </si>
  <si>
    <t>Williams Creek near Charlotte, Iowa</t>
  </si>
  <si>
    <t>1989-93, 1996-99, 2002-03, 2006-10</t>
  </si>
  <si>
    <t>1989-2010</t>
  </si>
  <si>
    <t>990; 300</t>
  </si>
  <si>
    <t>05418750</t>
  </si>
  <si>
    <t>South Fork Apple River near Nora, Ill.</t>
  </si>
  <si>
    <t>1961-80</t>
  </si>
  <si>
    <t>05418800</t>
  </si>
  <si>
    <t>Mill Creek Tributary near Scales Mound, Ill.</t>
  </si>
  <si>
    <t>0.86</t>
  </si>
  <si>
    <t>1956-75</t>
  </si>
  <si>
    <t>05419000</t>
  </si>
  <si>
    <t>Apple River near Hanover, Ill.</t>
  </si>
  <si>
    <t>247</t>
  </si>
  <si>
    <t>05420000</t>
  </si>
  <si>
    <t>Plum River below Carroll Creek near Savanna, Ill.</t>
  </si>
  <si>
    <t>230</t>
  </si>
  <si>
    <t>1941-77</t>
  </si>
  <si>
    <t>05420560</t>
  </si>
  <si>
    <t>Wapsipinicon River near Elma, Iowa</t>
  </si>
  <si>
    <t>1959-92, 1999</t>
  </si>
  <si>
    <t>1953-2007</t>
  </si>
  <si>
    <t>05420620</t>
  </si>
  <si>
    <t>Little Wapsipinicon River near Acme, Iowa</t>
  </si>
  <si>
    <t>1953-93</t>
  </si>
  <si>
    <t>05420640</t>
  </si>
  <si>
    <t>Little Wapsipinicon River at Elma, Iowa</t>
  </si>
  <si>
    <t>1948-96</t>
  </si>
  <si>
    <t>05420650</t>
  </si>
  <si>
    <t>Little Wapsipinicon River near New Hampton, Iowa</t>
  </si>
  <si>
    <t>05420680</t>
  </si>
  <si>
    <t>Wapsipinicon River near Tripoli, Iowa</t>
  </si>
  <si>
    <t>1969, 1997-2010</t>
  </si>
  <si>
    <t>1997-2010</t>
  </si>
  <si>
    <t>05420690</t>
  </si>
  <si>
    <t>East Fork Wapsipinicon River near New Hampton, Iowa</t>
  </si>
  <si>
    <t>1966-81, 1983-93</t>
  </si>
  <si>
    <t>10,000; 3,000</t>
  </si>
  <si>
    <t>530; 480; 472</t>
  </si>
  <si>
    <t>05420850</t>
  </si>
  <si>
    <t>Little Wapsipinicon River near Oran, Iowa</t>
  </si>
  <si>
    <t>1966-87, 1989-2010</t>
  </si>
  <si>
    <t>12,000; 800</t>
  </si>
  <si>
    <t>213; 480</t>
  </si>
  <si>
    <t>05420875</t>
  </si>
  <si>
    <t>Buck Creek near Oran, Iowa</t>
  </si>
  <si>
    <t>1966-87, 1990-2010</t>
  </si>
  <si>
    <t>1966-2010</t>
  </si>
  <si>
    <t>05420960</t>
  </si>
  <si>
    <t>Harter Creek near Independence, Iowa</t>
  </si>
  <si>
    <t>1952-63</t>
  </si>
  <si>
    <t>05421000</t>
  </si>
  <si>
    <t>Wapsipinicon River at Independence, Iowa</t>
  </si>
  <si>
    <t>1901-2010</t>
  </si>
  <si>
    <t>05421100</t>
  </si>
  <si>
    <t>Pine Creek Tributary near Winthrop, Iowa</t>
  </si>
  <si>
    <t>1952-2010</t>
  </si>
  <si>
    <t>10; 9.8</t>
  </si>
  <si>
    <t>05421200</t>
  </si>
  <si>
    <t>Pine Creek near Winthrop, Iowa</t>
  </si>
  <si>
    <t>1950-93</t>
  </si>
  <si>
    <t>1926-98</t>
  </si>
  <si>
    <t>440; 360; 320</t>
  </si>
  <si>
    <t>05421300</t>
  </si>
  <si>
    <t>Wapsipinicon Tributary at Winthrop, Iowa</t>
  </si>
  <si>
    <t>1953-2002, 2004-10</t>
  </si>
  <si>
    <t>1953-2010</t>
  </si>
  <si>
    <t>8.2; 8.5</t>
  </si>
  <si>
    <t>1.0; 7.0; 6.5</t>
  </si>
  <si>
    <t>05421550</t>
  </si>
  <si>
    <t>Buffalo Creek above Winthrop, Iowa</t>
  </si>
  <si>
    <t>1957-88, 1990</t>
  </si>
  <si>
    <t>1952-92</t>
  </si>
  <si>
    <t>14,000; 2,200</t>
  </si>
  <si>
    <t>05421890</t>
  </si>
  <si>
    <t>Silver Creek at Welton, Iowa</t>
  </si>
  <si>
    <t>1966-90, 1992-2010</t>
  </si>
  <si>
    <t>392; 354; 341; 255; 244</t>
  </si>
  <si>
    <t>05422000</t>
  </si>
  <si>
    <t>Wapsipinicon River near De Witt, Iowa</t>
  </si>
  <si>
    <r>
      <rPr>
        <vertAlign val="superscript"/>
        <sz val="7"/>
        <rFont val="Arial"/>
        <family val="2"/>
      </rPr>
      <t>c</t>
    </r>
    <r>
      <rPr>
        <sz val="7"/>
        <rFont val="Arial"/>
        <family val="2"/>
      </rPr>
      <t>0.056</t>
    </r>
  </si>
  <si>
    <t>05422470</t>
  </si>
  <si>
    <t>Crow Creek at Bettendorf, Iowa</t>
  </si>
  <si>
    <t>1978-93, 1995-2008</t>
  </si>
  <si>
    <t>1978-2008</t>
  </si>
  <si>
    <t>05422560</t>
  </si>
  <si>
    <t>Duck Creek at 110th Ave at Davenport, Iowa</t>
  </si>
  <si>
    <t>1994-2010</t>
  </si>
  <si>
    <t>05422600</t>
  </si>
  <si>
    <t>Duck Creek at DC Golf Course at Davenport, Iowa</t>
  </si>
  <si>
    <t>05432300</t>
  </si>
  <si>
    <t>Rock Branch near Mineral Point, Wis.</t>
  </si>
  <si>
    <t>1959-2000, 2004-10</t>
  </si>
  <si>
    <r>
      <rPr>
        <vertAlign val="superscript"/>
        <sz val="7"/>
        <rFont val="Arial"/>
        <family val="2"/>
      </rPr>
      <t>c</t>
    </r>
    <r>
      <rPr>
        <sz val="7"/>
        <rFont val="Arial"/>
        <family val="2"/>
      </rPr>
      <t>0.101</t>
    </r>
  </si>
  <si>
    <t>100; 55; 28</t>
  </si>
  <si>
    <t>05433500</t>
  </si>
  <si>
    <t>Yellowstone River near Blanchardville, Wis.</t>
  </si>
  <si>
    <t>28.5</t>
  </si>
  <si>
    <t>1955-73, 1975-10</t>
  </si>
  <si>
    <r>
      <rPr>
        <vertAlign val="superscript"/>
        <sz val="7"/>
        <rFont val="Arial"/>
        <family val="2"/>
      </rPr>
      <t>c</t>
    </r>
    <r>
      <rPr>
        <sz val="7"/>
        <rFont val="Arial"/>
        <family val="2"/>
      </rPr>
      <t>0.064</t>
    </r>
  </si>
  <si>
    <t>1955-2010</t>
  </si>
  <si>
    <t>05434200</t>
  </si>
  <si>
    <t>Skinner Creek Tributary near Monroe, Wis.</t>
  </si>
  <si>
    <t>0.48</t>
  </si>
  <si>
    <t>05435000</t>
  </si>
  <si>
    <t>Cedar Creek near Winslow, Ill.</t>
  </si>
  <si>
    <t>1.31</t>
  </si>
  <si>
    <t>1952-76</t>
  </si>
  <si>
    <t>05435500</t>
  </si>
  <si>
    <t>Pecatonica River at Freeport, Ill.</t>
  </si>
  <si>
    <t>1,326</t>
  </si>
  <si>
    <r>
      <rPr>
        <vertAlign val="superscript"/>
        <sz val="7"/>
        <rFont val="Arial"/>
        <family val="2"/>
      </rPr>
      <t>c</t>
    </r>
    <r>
      <rPr>
        <sz val="7"/>
        <rFont val="Arial"/>
        <family val="2"/>
      </rPr>
      <t>0.072</t>
    </r>
  </si>
  <si>
    <t>05435650</t>
  </si>
  <si>
    <t>Lost Creek Tributary near Shannon, Ill.</t>
  </si>
  <si>
    <t>1961-76</t>
  </si>
  <si>
    <t>05436900</t>
  </si>
  <si>
    <t>Otter Creek Tributary near Durand, Ill.</t>
  </si>
  <si>
    <t>0.55</t>
  </si>
  <si>
    <t>05440900</t>
  </si>
  <si>
    <t>Leaf River Tributary near Forreston, Ill.</t>
  </si>
  <si>
    <t>0.15</t>
  </si>
  <si>
    <t>1956-79</t>
  </si>
  <si>
    <r>
      <rPr>
        <vertAlign val="superscript"/>
        <sz val="7"/>
        <rFont val="Arial"/>
        <family val="2"/>
      </rPr>
      <t>d</t>
    </r>
    <r>
      <rPr>
        <sz val="7"/>
        <rFont val="Arial"/>
        <family val="2"/>
      </rPr>
      <t>0.008</t>
    </r>
  </si>
  <si>
    <t>05441000</t>
  </si>
  <si>
    <t>Leaf River at Leaf River, Ill.</t>
  </si>
  <si>
    <t>103</t>
  </si>
  <si>
    <t>1938, 1940-82</t>
  </si>
  <si>
    <t>1938-82</t>
  </si>
  <si>
    <t>05444000</t>
  </si>
  <si>
    <t>Elkhorn Creek near Penrose, Ill.</t>
  </si>
  <si>
    <t>146</t>
  </si>
  <si>
    <t>1938, 1940-2010</t>
  </si>
  <si>
    <t>1938-2010</t>
  </si>
  <si>
    <t>05444100</t>
  </si>
  <si>
    <t>Spring Creek Tributary near Coleta, Ill.</t>
  </si>
  <si>
    <t>05445500</t>
  </si>
  <si>
    <t>Rock Creek near Morrison, Ill.</t>
  </si>
  <si>
    <t>158</t>
  </si>
  <si>
    <t>1937,1940-71</t>
  </si>
  <si>
    <t>1937-71</t>
  </si>
  <si>
    <t>05446000</t>
  </si>
  <si>
    <t>Rock Creek at Morrison, Ill.</t>
  </si>
  <si>
    <t>164</t>
  </si>
  <si>
    <t>1940-71, 1978-2000</t>
  </si>
  <si>
    <t>1940-2000</t>
  </si>
  <si>
    <t>05446950</t>
  </si>
  <si>
    <t>Green River Tributary near Amboy, Ill.</t>
  </si>
  <si>
    <t>0.53</t>
  </si>
  <si>
    <t>05447050</t>
  </si>
  <si>
    <t>Green River Tributary No 2 near Ohio, Ill.</t>
  </si>
  <si>
    <t>4.95</t>
  </si>
  <si>
    <t>05447350</t>
  </si>
  <si>
    <t>Mud Creek Tributary near Atkinson, Ill.</t>
  </si>
  <si>
    <t>05448000</t>
  </si>
  <si>
    <t>Mill Creek at Milan, Ill.</t>
  </si>
  <si>
    <t>1936, 1940-86, 1990-2010</t>
  </si>
  <si>
    <t>1900-2010</t>
  </si>
  <si>
    <t>05448050</t>
  </si>
  <si>
    <t>Sand Creek near Milan, Ill.</t>
  </si>
  <si>
    <t>0.22</t>
  </si>
  <si>
    <t>1956-80</t>
  </si>
  <si>
    <t>05448500</t>
  </si>
  <si>
    <t>West Branch Iowa River near Klemme, Iowa</t>
  </si>
  <si>
    <t>1949-58</t>
  </si>
  <si>
    <r>
      <rPr>
        <vertAlign val="superscript"/>
        <sz val="7"/>
        <rFont val="Arial"/>
        <family val="2"/>
      </rPr>
      <t>j</t>
    </r>
    <r>
      <rPr>
        <sz val="7"/>
        <rFont val="Arial"/>
        <family val="2"/>
      </rPr>
      <t>0.049</t>
    </r>
  </si>
  <si>
    <t>05448600</t>
  </si>
  <si>
    <t>East Branch Iowa River above Hayfield, Iowa</t>
  </si>
  <si>
    <t>1953-81, 1983-87, 1989-96, 1998-2010</t>
  </si>
  <si>
    <t>100; 140</t>
  </si>
  <si>
    <t>7; 17; 20; 19; 23; 16.3</t>
  </si>
  <si>
    <t>05448700</t>
  </si>
  <si>
    <t>East Branch Iowa River near Hayfield, Iowa</t>
  </si>
  <si>
    <t>1952-86, 1990-91</t>
  </si>
  <si>
    <t>1952-91</t>
  </si>
  <si>
    <t>05448800</t>
  </si>
  <si>
    <t>East Branch Iowa River at Garner, Iowa</t>
  </si>
  <si>
    <t>260; 200; 38</t>
  </si>
  <si>
    <t>05448900</t>
  </si>
  <si>
    <t>East Branch Iowa River Tributary near Garner, Iowa</t>
  </si>
  <si>
    <t>1952-81, 1983-86</t>
  </si>
  <si>
    <t>1952-86</t>
  </si>
  <si>
    <t>57; 20</t>
  </si>
  <si>
    <t>05449000</t>
  </si>
  <si>
    <t>East Branch Iowa River near Klemme, Iowa</t>
  </si>
  <si>
    <t>1944, 1949-76, 1979-95</t>
  </si>
  <si>
    <t>1949-95</t>
  </si>
  <si>
    <t>05449500</t>
  </si>
  <si>
    <t>Iowa River near Rowan, Iowa</t>
  </si>
  <si>
    <t>1941-76, 1978-2010</t>
  </si>
  <si>
    <t>05451210</t>
  </si>
  <si>
    <t>South Fork Iowa River NE of New Providence, Iowa</t>
  </si>
  <si>
    <t>1996-2010</t>
  </si>
  <si>
    <t>1980-2010</t>
  </si>
  <si>
    <t>0545129280</t>
  </si>
  <si>
    <t>Honey Creek Tributary near Radcliffe, Iowa</t>
  </si>
  <si>
    <t>1991-93, 1995-2010</t>
  </si>
  <si>
    <t>05451500</t>
  </si>
  <si>
    <t>Iowa River at Marshalltown, Iowa</t>
  </si>
  <si>
    <t>1903, 1915-27, 1929-30, 1933-2010</t>
  </si>
  <si>
    <t>1852-2010</t>
  </si>
  <si>
    <t>05451700</t>
  </si>
  <si>
    <t>Timber Creek near Marshalltown, Iowa</t>
  </si>
  <si>
    <t>1947, 1950-2010</t>
  </si>
  <si>
    <t>1947-2010</t>
  </si>
  <si>
    <t>05451900</t>
  </si>
  <si>
    <t>Richland Creek near Haven, Iowa</t>
  </si>
  <si>
    <t>05451955</t>
  </si>
  <si>
    <t>Stein Creek near Clutier, Iowa</t>
  </si>
  <si>
    <t>1972-87, 1989-2010</t>
  </si>
  <si>
    <t>160; 201</t>
  </si>
  <si>
    <t>05452000</t>
  </si>
  <si>
    <t>Salt Creek near Elberon, Iowa</t>
  </si>
  <si>
    <t>1944, 1946-2010</t>
  </si>
  <si>
    <t>1919-2010</t>
  </si>
  <si>
    <t>05452200</t>
  </si>
  <si>
    <t>Walnut Creek near Hartwick, Iowa</t>
  </si>
  <si>
    <t>05452500</t>
  </si>
  <si>
    <t>Iowa River near Belle Plaine, Iowa</t>
  </si>
  <si>
    <t>1918, 1940-59</t>
  </si>
  <si>
    <t>1882-2007</t>
  </si>
  <si>
    <t>05453000</t>
  </si>
  <si>
    <t>Big Bear Creek at Ladora, Iowa</t>
  </si>
  <si>
    <t>1946-2010</t>
  </si>
  <si>
    <t>05453100</t>
  </si>
  <si>
    <t>Iowa River at Marengo, Iowa</t>
  </si>
  <si>
    <t>1957-2010</t>
  </si>
  <si>
    <t>05453200</t>
  </si>
  <si>
    <t>Price Creek at Amana, Iowa</t>
  </si>
  <si>
    <t>1966-2009</t>
  </si>
  <si>
    <t>1,400; 630; 970</t>
  </si>
  <si>
    <t>05453430</t>
  </si>
  <si>
    <t>North Fork tributary to Mill Creek near Solon, Iowa</t>
  </si>
  <si>
    <t>91; 35; 73</t>
  </si>
  <si>
    <t>05453600</t>
  </si>
  <si>
    <t>Rapid Creek below Morse, Iowa</t>
  </si>
  <si>
    <t>1951-87, 1990-92</t>
  </si>
  <si>
    <t>1951-92</t>
  </si>
  <si>
    <t>525; 325</t>
  </si>
  <si>
    <t>05453700</t>
  </si>
  <si>
    <t>Rapid Creek Tributary No. 4 near Oasis, Iowa</t>
  </si>
  <si>
    <t>1951-74</t>
  </si>
  <si>
    <t>7; 8</t>
  </si>
  <si>
    <t>05453750</t>
  </si>
  <si>
    <t>Rapid Creek SouthWest of Morse, Iowa</t>
  </si>
  <si>
    <t>430; 320</t>
  </si>
  <si>
    <t>138; 160</t>
  </si>
  <si>
    <t>05453850</t>
  </si>
  <si>
    <t>Rapid Creek Tributary No. 3 near Oasis, Iowa</t>
  </si>
  <si>
    <t>1951-86, 1990-92</t>
  </si>
  <si>
    <t>05453900</t>
  </si>
  <si>
    <t>Rapid Creek tributary near Oasis, Iowa</t>
  </si>
  <si>
    <t>78; 62; 120; 125</t>
  </si>
  <si>
    <t>05453950</t>
  </si>
  <si>
    <t>Rapid Creek Tributary near Iowa City, Iowa</t>
  </si>
  <si>
    <t>1,900; 440</t>
  </si>
  <si>
    <t>19; 76</t>
  </si>
  <si>
    <t>05454000</t>
  </si>
  <si>
    <t>Rapid Creek near Iowa City, Iowa</t>
  </si>
  <si>
    <t>05454180</t>
  </si>
  <si>
    <t>Clear Creek Tributary near Williamsburg, Iowa</t>
  </si>
  <si>
    <t>05454220</t>
  </si>
  <si>
    <t>Clear Creek near Oxford, Iowa</t>
  </si>
  <si>
    <t>05454300</t>
  </si>
  <si>
    <t>Clear Creek near Coralville, Iowa</t>
  </si>
  <si>
    <t>05454500</t>
  </si>
  <si>
    <t>Iowa River at Iowa City, Iowa</t>
  </si>
  <si>
    <r>
      <rPr>
        <vertAlign val="superscript"/>
        <sz val="7"/>
        <rFont val="Arial"/>
        <family val="2"/>
      </rPr>
      <t>k</t>
    </r>
    <r>
      <rPr>
        <sz val="7"/>
        <rFont val="Arial"/>
        <family val="2"/>
      </rPr>
      <t>1851, 1881, 1903-58</t>
    </r>
  </si>
  <si>
    <r>
      <rPr>
        <vertAlign val="superscript"/>
        <sz val="7"/>
        <rFont val="Arial"/>
        <family val="2"/>
      </rPr>
      <t>c</t>
    </r>
    <r>
      <rPr>
        <sz val="7"/>
        <rFont val="Arial"/>
        <family val="2"/>
      </rPr>
      <t>0.107</t>
    </r>
  </si>
  <si>
    <t>1851-1958</t>
  </si>
  <si>
    <t>05455000</t>
  </si>
  <si>
    <t>Ralston Creek at Iowa City, Iowa</t>
  </si>
  <si>
    <r>
      <rPr>
        <vertAlign val="superscript"/>
        <sz val="7"/>
        <rFont val="Arial"/>
        <family val="2"/>
      </rPr>
      <t>k</t>
    </r>
    <r>
      <rPr>
        <sz val="7"/>
        <rFont val="Arial"/>
        <family val="2"/>
      </rPr>
      <t>1925-82</t>
    </r>
  </si>
  <si>
    <t>1925-82</t>
  </si>
  <si>
    <t>05455010</t>
  </si>
  <si>
    <t>South Branch Ralston Creek at Iowa City, Iowa</t>
  </si>
  <si>
    <r>
      <rPr>
        <vertAlign val="superscript"/>
        <sz val="7"/>
        <rFont val="Arial"/>
        <family val="2"/>
      </rPr>
      <t>k</t>
    </r>
    <r>
      <rPr>
        <sz val="7"/>
        <rFont val="Arial"/>
        <family val="2"/>
      </rPr>
      <t>1964-80</t>
    </r>
  </si>
  <si>
    <t>1964-80</t>
  </si>
  <si>
    <t>05455100</t>
  </si>
  <si>
    <t>Old Mans Creek near Iowa City, Iowa</t>
  </si>
  <si>
    <t>05455140</t>
  </si>
  <si>
    <t>North English River near Montezuma, Iowa</t>
  </si>
  <si>
    <r>
      <rPr>
        <vertAlign val="superscript"/>
        <sz val="7"/>
        <rFont val="Arial"/>
        <family val="2"/>
      </rPr>
      <t>l</t>
    </r>
    <r>
      <rPr>
        <sz val="7"/>
        <rFont val="Arial"/>
        <family val="2"/>
      </rPr>
      <t>1953-61, 1963, 1965-2010</t>
    </r>
  </si>
  <si>
    <t>450; 540; 731; 40;  39; 1,020; 1,080</t>
  </si>
  <si>
    <t>05455200</t>
  </si>
  <si>
    <t>North English River near Guernsey, Iowa</t>
  </si>
  <si>
    <t>1953-58, 1962-79, 1981-86</t>
  </si>
  <si>
    <t>4,600; 4,000; 3,800; 2,500; 6,900</t>
  </si>
  <si>
    <t>05455210</t>
  </si>
  <si>
    <t>North English River at Guernsey, Iowa</t>
  </si>
  <si>
    <t>1960, 1966-98, 2000-10</t>
  </si>
  <si>
    <t>1,860; 1,950; 2,000, 280; 1,940, 2,440</t>
  </si>
  <si>
    <t>05455230</t>
  </si>
  <si>
    <t>Deep River at Deep River, Iowa</t>
  </si>
  <si>
    <t>1960, 1966-72, 1974-2010</t>
  </si>
  <si>
    <t>660; 860; 940; 420; 700; 860; 856; 870</t>
  </si>
  <si>
    <t>05455280</t>
  </si>
  <si>
    <t>South English River Tributary near Barnes City, Iowa</t>
  </si>
  <si>
    <t>1953-68, 1970-76</t>
  </si>
  <si>
    <t>1953-76</t>
  </si>
  <si>
    <t>05455300</t>
  </si>
  <si>
    <t>South English River near Barnes City, Iowa</t>
  </si>
  <si>
    <t>1953-87</t>
  </si>
  <si>
    <t>1953-88</t>
  </si>
  <si>
    <t>05455350</t>
  </si>
  <si>
    <t>South English River Trib No. 2 near Montezuma, Iowa</t>
  </si>
  <si>
    <t>1953-80</t>
  </si>
  <si>
    <t>05455500</t>
  </si>
  <si>
    <t>English River at Kalona, Iowa</t>
  </si>
  <si>
    <t>1930, 1940-2010</t>
  </si>
  <si>
    <t>1930-2010</t>
  </si>
  <si>
    <t>05455550</t>
  </si>
  <si>
    <t>Bulgers Run near Riverside, Iowa</t>
  </si>
  <si>
    <t>1965-93, 1995-2010</t>
  </si>
  <si>
    <t>1965-2010</t>
  </si>
  <si>
    <t>270; 430; 425;  428; 435</t>
  </si>
  <si>
    <t>05457000</t>
  </si>
  <si>
    <t>Cedar River near Austin, Minn.</t>
  </si>
  <si>
    <t>399</t>
  </si>
  <si>
    <t>1910-14, 1945-2010</t>
  </si>
  <si>
    <t>1910-2010</t>
  </si>
  <si>
    <t>05457080</t>
  </si>
  <si>
    <t>Rose Creek Tributary near Dexter, Minn.</t>
  </si>
  <si>
    <t>1.17</t>
  </si>
  <si>
    <t>05457440</t>
  </si>
  <si>
    <t>Deer Creek near Carpenter, Iowa</t>
  </si>
  <si>
    <t>1973-96, 1998-2010</t>
  </si>
  <si>
    <t>1973-2010</t>
  </si>
  <si>
    <t>1,200; 1,270; 1,260</t>
  </si>
  <si>
    <t>05457700</t>
  </si>
  <si>
    <t>Cedar River at Charles City, Iowa</t>
  </si>
  <si>
    <t>1946-53, 1961-62, 1965-2010</t>
  </si>
  <si>
    <t>22,000; 34,000; 20,000</t>
  </si>
  <si>
    <t>Gizzard Creek tributary near Bassett, Iowa</t>
  </si>
  <si>
    <t>05457778</t>
  </si>
  <si>
    <t>Little Cedar River near Johnsburg, Minn.</t>
  </si>
  <si>
    <t>45.8</t>
  </si>
  <si>
    <t>1986-2003, 2005-10</t>
  </si>
  <si>
    <t>1986-2010</t>
  </si>
  <si>
    <r>
      <rPr>
        <vertAlign val="superscript"/>
        <sz val="7"/>
        <rFont val="Arial"/>
        <family val="2"/>
      </rPr>
      <t>m</t>
    </r>
    <r>
      <rPr>
        <sz val="7"/>
        <rFont val="Arial"/>
        <family val="2"/>
      </rPr>
      <t>9,500-30,000</t>
    </r>
  </si>
  <si>
    <t>05458000</t>
  </si>
  <si>
    <t>Little Cedar River near Ionia, Iowa</t>
  </si>
  <si>
    <t>05458500</t>
  </si>
  <si>
    <t>Cedar River at Janesville, Iowa</t>
  </si>
  <si>
    <t>1905-06, 1915-21, 1923-27, 1933-42, 1945-2010</t>
  </si>
  <si>
    <t>1905-2010</t>
  </si>
  <si>
    <t>05458560</t>
  </si>
  <si>
    <t>Beaverdam Creek near Sheffield, Iowa</t>
  </si>
  <si>
    <t>1966-89</t>
  </si>
  <si>
    <t>1952-89</t>
  </si>
  <si>
    <t>350; 610; 650</t>
  </si>
  <si>
    <t>05458900</t>
  </si>
  <si>
    <t>West Fork Cedar River at Finchford, Iowa</t>
  </si>
  <si>
    <t>1929, 1946-2010</t>
  </si>
  <si>
    <t>1929-2010</t>
  </si>
  <si>
    <t>05458960</t>
  </si>
  <si>
    <t>Bancroft Creek at Bancroft, Minn.</t>
  </si>
  <si>
    <t>28.7</t>
  </si>
  <si>
    <r>
      <rPr>
        <vertAlign val="superscript"/>
        <sz val="7"/>
        <rFont val="Arial"/>
        <family val="2"/>
      </rPr>
      <t>c</t>
    </r>
    <r>
      <rPr>
        <sz val="7"/>
        <rFont val="Arial"/>
        <family val="2"/>
      </rPr>
      <t>0.087</t>
    </r>
  </si>
  <si>
    <t>05459000</t>
  </si>
  <si>
    <t>Shell Rock River near Northwood, Iowa</t>
  </si>
  <si>
    <t>1946-86</t>
  </si>
  <si>
    <t>05459010</t>
  </si>
  <si>
    <t>Elk Creek at Kensett, Iowa</t>
  </si>
  <si>
    <t>800; 260; 240; 220; 180</t>
  </si>
  <si>
    <t>05459490</t>
  </si>
  <si>
    <t>Spring Creek near Mason City, Iowa</t>
  </si>
  <si>
    <t>480; 200; 160; 140; 115; 90; 27</t>
  </si>
  <si>
    <t>05459500</t>
  </si>
  <si>
    <t>Winnebago River at Mason City, Iowa</t>
  </si>
  <si>
    <t>1933-2010</t>
  </si>
  <si>
    <t>05460100</t>
  </si>
  <si>
    <t>Willow Creek near Mason City, Iowa</t>
  </si>
  <si>
    <t>1966-89, 1991-95, 1998-2010</t>
  </si>
  <si>
    <t xml:space="preserve">1,250; 830; </t>
  </si>
  <si>
    <t>325; 340; 145</t>
  </si>
  <si>
    <t>05460500</t>
  </si>
  <si>
    <t>Shell Rock River at Marble Rock, Iowa</t>
  </si>
  <si>
    <t>1933-53, 1961-62</t>
  </si>
  <si>
    <t>1916-64</t>
  </si>
  <si>
    <t>05462000</t>
  </si>
  <si>
    <t>Shell Rock River at Shell Rock, Iowa</t>
  </si>
  <si>
    <t>1856, 1954-2010</t>
  </si>
  <si>
    <t>1856-2010</t>
  </si>
  <si>
    <t>05462750</t>
  </si>
  <si>
    <t>Beaver Creek Tributary near Aplington, Iowa</t>
  </si>
  <si>
    <t>05463000</t>
  </si>
  <si>
    <t>Beaver Creek at New Hartford, Iowa</t>
  </si>
  <si>
    <t>05463090</t>
  </si>
  <si>
    <t>Black Hawk Creek at Grundy Center, Iowa</t>
  </si>
  <si>
    <t>1952-2007</t>
  </si>
  <si>
    <t>300; 110; 78</t>
  </si>
  <si>
    <t>05463500</t>
  </si>
  <si>
    <t>Black Hawk Creek at Hudson, Iowa</t>
  </si>
  <si>
    <t>1952-95, 2002-10</t>
  </si>
  <si>
    <t>05464000</t>
  </si>
  <si>
    <t>Cedar River at Waterloo, Iowa</t>
  </si>
  <si>
    <t>1929, 1933, 1941-2010</t>
  </si>
  <si>
    <t>05464025</t>
  </si>
  <si>
    <t>Miller Creek near Eagle Center, Iowa</t>
  </si>
  <si>
    <t>1990-95, 1997-2010</t>
  </si>
  <si>
    <t>05464130</t>
  </si>
  <si>
    <t>Fourmile Creek near Lincoln, Iowa</t>
  </si>
  <si>
    <t>1963-67, 1970-74, 1977-80</t>
  </si>
  <si>
    <r>
      <rPr>
        <vertAlign val="superscript"/>
        <sz val="7"/>
        <rFont val="Arial"/>
        <family val="2"/>
      </rPr>
      <t>g</t>
    </r>
    <r>
      <rPr>
        <sz val="7"/>
        <rFont val="Arial"/>
        <family val="2"/>
      </rPr>
      <t>0.037</t>
    </r>
  </si>
  <si>
    <t>1963-80</t>
  </si>
  <si>
    <t>05464133</t>
  </si>
  <si>
    <t>Half Mile Creek near Gladbrook, Iowa</t>
  </si>
  <si>
    <t>05464137</t>
  </si>
  <si>
    <t>Fourmile Creek near Traer, Iowa</t>
  </si>
  <si>
    <t>1963-74, 1976-80</t>
  </si>
  <si>
    <r>
      <rPr>
        <vertAlign val="superscript"/>
        <sz val="7"/>
        <rFont val="Arial"/>
        <family val="2"/>
      </rPr>
      <t>g</t>
    </r>
    <r>
      <rPr>
        <sz val="7"/>
        <rFont val="Arial"/>
        <family val="2"/>
      </rPr>
      <t>0.013</t>
    </r>
  </si>
  <si>
    <t>05464220</t>
  </si>
  <si>
    <t>Wolf Creek near Dysart, Iowa</t>
  </si>
  <si>
    <t>1996-98, 2002-10</t>
  </si>
  <si>
    <t>05464310</t>
  </si>
  <si>
    <t>Pratt Creek near Garrison, Iowa</t>
  </si>
  <si>
    <t>1948-2007</t>
  </si>
  <si>
    <t>610; 580</t>
  </si>
  <si>
    <t>05464318</t>
  </si>
  <si>
    <t>East Blue Creek at Center Point, Iowa</t>
  </si>
  <si>
    <t>1963-2001</t>
  </si>
  <si>
    <t>1,540; 480; 340</t>
  </si>
  <si>
    <t>05464500</t>
  </si>
  <si>
    <t>Cedar River at Cedar Rapids, Iowa</t>
  </si>
  <si>
    <t>1851, 1903-2010</t>
  </si>
  <si>
    <t>05464535</t>
  </si>
  <si>
    <t>Prairie Creek Tributary near Van Horne, Iowa</t>
  </si>
  <si>
    <t>20; 320; 170</t>
  </si>
  <si>
    <t>05464560</t>
  </si>
  <si>
    <t>Prairie Creek at Blairstown, Iowa</t>
  </si>
  <si>
    <t>1966-84, 1986-87</t>
  </si>
  <si>
    <t>1966-88</t>
  </si>
  <si>
    <t>950; 600</t>
  </si>
  <si>
    <t>05464562</t>
  </si>
  <si>
    <t>Thunder Creek at Blairstown, Iowa</t>
  </si>
  <si>
    <t>1977, 1990-94, 1996-98, 2000, 2002-10</t>
  </si>
  <si>
    <t>1977-2010</t>
  </si>
  <si>
    <t>05464640</t>
  </si>
  <si>
    <t>Prairie Creek at Fairfax, Iowa</t>
  </si>
  <si>
    <t>1967-82</t>
  </si>
  <si>
    <t>05464880</t>
  </si>
  <si>
    <t>Otter Creek at Wilton, Iowa</t>
  </si>
  <si>
    <t>1966-79, 1981-93</t>
  </si>
  <si>
    <t>1948-2001</t>
  </si>
  <si>
    <t>5,900; 650</t>
  </si>
  <si>
    <t>200; 207</t>
  </si>
  <si>
    <t>05464942</t>
  </si>
  <si>
    <t>Hoover Cr at Hoover Nat Hist Site, West Branch, Iowa</t>
  </si>
  <si>
    <t>1967, 1993, 2001-10</t>
  </si>
  <si>
    <t>1967-2010</t>
  </si>
  <si>
    <t>05465000</t>
  </si>
  <si>
    <t>Cedar River near Conesville, Iowa</t>
  </si>
  <si>
    <t>05465150</t>
  </si>
  <si>
    <t>North Fork Long Creek at Ainsworth, Iowa</t>
  </si>
  <si>
    <t>1951, 1965-87, 1989-95, 1997-2010</t>
  </si>
  <si>
    <r>
      <rPr>
        <vertAlign val="superscript"/>
        <sz val="7"/>
        <rFont val="Arial"/>
        <family val="2"/>
      </rPr>
      <t>c</t>
    </r>
    <r>
      <rPr>
        <sz val="7"/>
        <rFont val="Arial"/>
        <family val="2"/>
      </rPr>
      <t>0.060</t>
    </r>
  </si>
  <si>
    <t>3,050; 600; 10,000</t>
  </si>
  <si>
    <t>05466000</t>
  </si>
  <si>
    <t>Edwards River near Orion, Ill.</t>
  </si>
  <si>
    <t>05466500</t>
  </si>
  <si>
    <t>Edwards River near New Boston, Ill.</t>
  </si>
  <si>
    <t>445</t>
  </si>
  <si>
    <r>
      <rPr>
        <vertAlign val="superscript"/>
        <sz val="7"/>
        <rFont val="Arial"/>
        <family val="2"/>
      </rPr>
      <t>c</t>
    </r>
    <r>
      <rPr>
        <sz val="7"/>
        <rFont val="Arial"/>
        <family val="2"/>
      </rPr>
      <t>0.082</t>
    </r>
  </si>
  <si>
    <t>05467000</t>
  </si>
  <si>
    <t>Pope Creek near Keithsburg, Ill.</t>
  </si>
  <si>
    <t>1935-86, 1991-96, 1998-2010</t>
  </si>
  <si>
    <r>
      <rPr>
        <vertAlign val="superscript"/>
        <sz val="7"/>
        <rFont val="Arial"/>
        <family val="2"/>
      </rPr>
      <t>c</t>
    </r>
    <r>
      <rPr>
        <sz val="7"/>
        <rFont val="Arial"/>
        <family val="2"/>
      </rPr>
      <t>0.059</t>
    </r>
  </si>
  <si>
    <t>05467500</t>
  </si>
  <si>
    <t>Henderson Creek near Little York, Ill.</t>
  </si>
  <si>
    <t>151</t>
  </si>
  <si>
    <t>1924, 1941-58, 1960-82</t>
  </si>
  <si>
    <t>1924-82</t>
  </si>
  <si>
    <t>05468000</t>
  </si>
  <si>
    <t>North Henderson Creek near Seaton, Ill.</t>
  </si>
  <si>
    <t>67.1</t>
  </si>
  <si>
    <t>1935, 1941-51</t>
  </si>
  <si>
    <r>
      <rPr>
        <vertAlign val="superscript"/>
        <sz val="7"/>
        <rFont val="Arial"/>
        <family val="2"/>
      </rPr>
      <t>d</t>
    </r>
    <r>
      <rPr>
        <sz val="7"/>
        <rFont val="Arial"/>
        <family val="2"/>
      </rPr>
      <t>0.024</t>
    </r>
  </si>
  <si>
    <t>1935-51</t>
  </si>
  <si>
    <t>05468500</t>
  </si>
  <si>
    <t>Cedar Creek at Little York, Ill.</t>
  </si>
  <si>
    <t>1941-78, 1980-2010</t>
  </si>
  <si>
    <t>694; 747</t>
  </si>
  <si>
    <t>05469000</t>
  </si>
  <si>
    <t>Henderson Creek near Oquawka, Ill.</t>
  </si>
  <si>
    <t>1924, 1935-96, 1998-2010</t>
  </si>
  <si>
    <t>05469350</t>
  </si>
  <si>
    <t>Haight Creek at Kingston, Iowa</t>
  </si>
  <si>
    <t>1983-2010</t>
  </si>
  <si>
    <t>170; 180</t>
  </si>
  <si>
    <t>05469500</t>
  </si>
  <si>
    <t>South Henderson Creek at Biggsville, Ill.</t>
  </si>
  <si>
    <t>1924, 1940-76, 1978-82</t>
  </si>
  <si>
    <t>05469750</t>
  </si>
  <si>
    <t>Ellison Creek Tributary near Roseville, Ill.</t>
  </si>
  <si>
    <t>0.26</t>
  </si>
  <si>
    <t>13; 1.6</t>
  </si>
  <si>
    <t>05469860</t>
  </si>
  <si>
    <t>Mud Lake Drainage Ditch 71 at Jewell, Iowa</t>
  </si>
  <si>
    <t>05469990</t>
  </si>
  <si>
    <t>Keigley Branch near Story City, Iowa</t>
  </si>
  <si>
    <r>
      <rPr>
        <vertAlign val="superscript"/>
        <sz val="7"/>
        <rFont val="Arial"/>
        <family val="2"/>
      </rPr>
      <t>c</t>
    </r>
    <r>
      <rPr>
        <sz val="7"/>
        <rFont val="Arial"/>
        <family val="2"/>
      </rPr>
      <t>0.066</t>
    </r>
  </si>
  <si>
    <t>245; 229; 228; 292; 275</t>
  </si>
  <si>
    <t>05470000</t>
  </si>
  <si>
    <t>South Skunk River near Ames, Iowa</t>
  </si>
  <si>
    <t>1921-27, 1930, 1933-2010</t>
  </si>
  <si>
    <t>8,000; 5,230</t>
  </si>
  <si>
    <t>05470500</t>
  </si>
  <si>
    <t>Squaw Creek at Ames, Iowa</t>
  </si>
  <si>
    <t>1918, 1920-27, 1965-2010</t>
  </si>
  <si>
    <t>1918-2010</t>
  </si>
  <si>
    <t>05471000</t>
  </si>
  <si>
    <t>South Skunk River below Squaw Creek near Ames, Iowa</t>
  </si>
  <si>
    <t>1944, 1953-79, 1990, 1992-2010</t>
  </si>
  <si>
    <t>05471040</t>
  </si>
  <si>
    <t>Squaw Creek near Colfax, Iowa</t>
  </si>
  <si>
    <t>1996-2005</t>
  </si>
  <si>
    <t>05471050</t>
  </si>
  <si>
    <t>South Skunk River at Colfax, Iowa</t>
  </si>
  <si>
    <t>05471200</t>
  </si>
  <si>
    <t>Indian Creek near Mingo, Iowa</t>
  </si>
  <si>
    <t>1958-75, 1986-2010</t>
  </si>
  <si>
    <t>1944-2010</t>
  </si>
  <si>
    <t>38,500; 23,000</t>
  </si>
  <si>
    <t>05471500</t>
  </si>
  <si>
    <t>South Skunk River near Oskaloosa, Iowa</t>
  </si>
  <si>
    <t>1931-2010</t>
  </si>
  <si>
    <t>05472090</t>
  </si>
  <si>
    <t>North Skunk River near Baxter, Iowa</t>
  </si>
  <si>
    <t>1,050; 1,180; 1,220; 870</t>
  </si>
  <si>
    <t>0547209280</t>
  </si>
  <si>
    <t>Snipe Creek Tributary at Melbourne, Iowa</t>
  </si>
  <si>
    <t>1977, 1990-2010</t>
  </si>
  <si>
    <t>35; 15</t>
  </si>
  <si>
    <t>05472290</t>
  </si>
  <si>
    <t>Sugar Creek near Searsboro, Iowa</t>
  </si>
  <si>
    <t>05472390</t>
  </si>
  <si>
    <t>Middle Creek near Lacey, Iowa</t>
  </si>
  <si>
    <t>1966-96, 1998-2010</t>
  </si>
  <si>
    <t>320; 260; 170; 90; 94; 172</t>
  </si>
  <si>
    <t>05472445</t>
  </si>
  <si>
    <t>Rock Creek at Sigourney, Iowa</t>
  </si>
  <si>
    <t>1966-87</t>
  </si>
  <si>
    <t>71; 28</t>
  </si>
  <si>
    <t>05472500</t>
  </si>
  <si>
    <t>North Skunk River near Sigourney, Iowa</t>
  </si>
  <si>
    <t>05472555</t>
  </si>
  <si>
    <t>Skunk River Tributary near Richland, Iowa</t>
  </si>
  <si>
    <t>4; 0.5; 2.5</t>
  </si>
  <si>
    <t>05473000</t>
  </si>
  <si>
    <t>Skunk River at Coppock, Iowa</t>
  </si>
  <si>
    <t>1903, 1914-50</t>
  </si>
  <si>
    <t>1882-1959</t>
  </si>
  <si>
    <t>05473300</t>
  </si>
  <si>
    <t>Cedar Creek near Batavia, Iowa</t>
  </si>
  <si>
    <t>1965-87</t>
  </si>
  <si>
    <t>1,060; 1,100</t>
  </si>
  <si>
    <t>05473400</t>
  </si>
  <si>
    <t>Cedar Creek near Oakland Mills, Iowa</t>
  </si>
  <si>
    <t>05473450</t>
  </si>
  <si>
    <t>Big Creek north of Mount Pleasant, Iowa</t>
  </si>
  <si>
    <t>1973, 1998-2010</t>
  </si>
  <si>
    <t>1956-2010</t>
  </si>
  <si>
    <t>05473500</t>
  </si>
  <si>
    <t>Big Creek near Mount Pleasant, Iowa</t>
  </si>
  <si>
    <t>05474000</t>
  </si>
  <si>
    <t>Skunk River at Augusta, Iowa</t>
  </si>
  <si>
    <t>1903, 1915-2010</t>
  </si>
  <si>
    <t>45,000; 65,000</t>
  </si>
  <si>
    <t>05474750</t>
  </si>
  <si>
    <t>Beaver Creek Tributary #2 near Slayton, Minn.</t>
  </si>
  <si>
    <t>5.10</t>
  </si>
  <si>
    <t>05474760</t>
  </si>
  <si>
    <t>Beaver Creek Tributary above Slayton, Minn.</t>
  </si>
  <si>
    <t>2.20</t>
  </si>
  <si>
    <t>05475400</t>
  </si>
  <si>
    <t>Warren Lake Tributary near Windom, Minn.</t>
  </si>
  <si>
    <t>1960-87</t>
  </si>
  <si>
    <t>05475800</t>
  </si>
  <si>
    <t>Des Moines River Tributary near Jackson, Minn.</t>
  </si>
  <si>
    <t>05475900</t>
  </si>
  <si>
    <t>Des Moines River Tributary #2 near Lakefield, Minn.</t>
  </si>
  <si>
    <t>05476000</t>
  </si>
  <si>
    <t>Des Moines River at Jackson, Minn.</t>
  </si>
  <si>
    <t>1909-13, 1931-2010</t>
  </si>
  <si>
    <r>
      <rPr>
        <vertAlign val="superscript"/>
        <sz val="7"/>
        <rFont val="Arial"/>
        <family val="2"/>
      </rPr>
      <t>j</t>
    </r>
    <r>
      <rPr>
        <sz val="7"/>
        <rFont val="Arial"/>
        <family val="2"/>
      </rPr>
      <t>0.000</t>
    </r>
  </si>
  <si>
    <t>1909-2010</t>
  </si>
  <si>
    <t>05476010</t>
  </si>
  <si>
    <t>Nelson Creek at Jackson, Minn.</t>
  </si>
  <si>
    <t>6.19</t>
  </si>
  <si>
    <t>1959, 1964-75</t>
  </si>
  <si>
    <t>05476100</t>
  </si>
  <si>
    <t>Story Brook near Petersburg, Minn.</t>
  </si>
  <si>
    <t>25.8</t>
  </si>
  <si>
    <t>1960-72</t>
  </si>
  <si>
    <t>05476500</t>
  </si>
  <si>
    <t>Des Moines River at Estherville, Iowa</t>
  </si>
  <si>
    <t>1952-94</t>
  </si>
  <si>
    <t>05476750</t>
  </si>
  <si>
    <t>Des Moines River at Humboldt, Iowa</t>
  </si>
  <si>
    <t>05476900</t>
  </si>
  <si>
    <t>Fourmile Creek near Dunnell, Minn.</t>
  </si>
  <si>
    <t>15.9</t>
  </si>
  <si>
    <t>1960-2000</t>
  </si>
  <si>
    <t>05476989</t>
  </si>
  <si>
    <t>East Fork Des Moines River near Ceylon, Minn.</t>
  </si>
  <si>
    <t>128</t>
  </si>
  <si>
    <t>05478000</t>
  </si>
  <si>
    <t>East Fork Des Moines River near Burt, Iowa</t>
  </si>
  <si>
    <t>1952-74</t>
  </si>
  <si>
    <t>05479000</t>
  </si>
  <si>
    <t>East Fork Des Moines River at Dakota City, Iowa</t>
  </si>
  <si>
    <t>05480000</t>
  </si>
  <si>
    <t>Lizard Creek near Clare, Iowa.</t>
  </si>
  <si>
    <t>1940-81</t>
  </si>
  <si>
    <t>05480500</t>
  </si>
  <si>
    <t>Des Moines River at Fort Dodge, Iowa</t>
  </si>
  <si>
    <t>1905-06, 1914-27, 1947-2010</t>
  </si>
  <si>
    <r>
      <rPr>
        <vertAlign val="superscript"/>
        <sz val="7"/>
        <rFont val="Arial"/>
        <family val="2"/>
      </rPr>
      <t>c</t>
    </r>
    <r>
      <rPr>
        <sz val="7"/>
        <rFont val="Arial"/>
        <family val="2"/>
      </rPr>
      <t>0.062</t>
    </r>
  </si>
  <si>
    <t>0548065350</t>
  </si>
  <si>
    <t>Drainage Ditch 97 tributary near Britt, Iowa</t>
  </si>
  <si>
    <t>1992, 1994-95, 1999-2010</t>
  </si>
  <si>
    <t>500; 128; 84</t>
  </si>
  <si>
    <t>19; 22; 21; 17; 38</t>
  </si>
  <si>
    <t>05480930</t>
  </si>
  <si>
    <t>White Fox Creek at Clarion, Iowa</t>
  </si>
  <si>
    <t>280; 81; 68; 20</t>
  </si>
  <si>
    <t>05480993</t>
  </si>
  <si>
    <t>Brewers Creek Tributary near Webster City, Iowa</t>
  </si>
  <si>
    <t>38; 32; 30.2</t>
  </si>
  <si>
    <t>05481000</t>
  </si>
  <si>
    <t>Boone River near Webster City, Iowa</t>
  </si>
  <si>
    <t>1918, 1932, 1941-2010</t>
  </si>
  <si>
    <t>1896-2010</t>
  </si>
  <si>
    <t>21,500; 15,000</t>
  </si>
  <si>
    <t>05481300</t>
  </si>
  <si>
    <t>Des Moines River near Stratford, Iowa</t>
  </si>
  <si>
    <r>
      <rPr>
        <vertAlign val="superscript"/>
        <sz val="7"/>
        <rFont val="Arial"/>
        <family val="2"/>
      </rPr>
      <t>n</t>
    </r>
    <r>
      <rPr>
        <sz val="7"/>
        <rFont val="Arial"/>
        <family val="2"/>
      </rPr>
      <t>1903, 1905-29, 1931, 1933-2010</t>
    </r>
  </si>
  <si>
    <r>
      <rPr>
        <vertAlign val="superscript"/>
        <sz val="7"/>
        <rFont val="Arial"/>
        <family val="2"/>
      </rPr>
      <t>c</t>
    </r>
    <r>
      <rPr>
        <sz val="7"/>
        <rFont val="Arial"/>
        <family val="2"/>
      </rPr>
      <t>0.077</t>
    </r>
  </si>
  <si>
    <t>*1903-2010</t>
  </si>
  <si>
    <t>05481510</t>
  </si>
  <si>
    <t>Bluff Creek at Pilot Mound, Iowa</t>
  </si>
  <si>
    <t>670; 190; 250; 240; 40; 199; 148</t>
  </si>
  <si>
    <t>05481528</t>
  </si>
  <si>
    <t>Peas Creek Tributary at Boone, Iowa</t>
  </si>
  <si>
    <t>csg</t>
  </si>
  <si>
    <t>1990-96, 1998-2003</t>
  </si>
  <si>
    <t>1990-2003</t>
  </si>
  <si>
    <t>30; 15; 29</t>
  </si>
  <si>
    <t>05481680</t>
  </si>
  <si>
    <t>Beaver Creek at Beaver, Iowa</t>
  </si>
  <si>
    <t>05481690</t>
  </si>
  <si>
    <t>West Beaver Creek at Grand Junction, Iowa</t>
  </si>
  <si>
    <t>250; 71; 70; 67</t>
  </si>
  <si>
    <t>05481950</t>
  </si>
  <si>
    <t>Beaver Creek near Grimes, Iowa</t>
  </si>
  <si>
    <t>05482135</t>
  </si>
  <si>
    <t>North Raccoon River near Newell, Iowa</t>
  </si>
  <si>
    <t>1983-95</t>
  </si>
  <si>
    <t>05482170</t>
  </si>
  <si>
    <t>Big Cedar Creek near Varina, Iowa</t>
  </si>
  <si>
    <t>1960-91</t>
  </si>
  <si>
    <t>05482300</t>
  </si>
  <si>
    <t>North Raccoon River near Sac City, Iowa</t>
  </si>
  <si>
    <t>1954, 1959-2010</t>
  </si>
  <si>
    <t>05482500</t>
  </si>
  <si>
    <t>North Raccoon River near Jefferson, Iowa</t>
  </si>
  <si>
    <t>05482600</t>
  </si>
  <si>
    <t>Hardin Creek at Farnhamville, Iowa</t>
  </si>
  <si>
    <t>1952-90</t>
  </si>
  <si>
    <t>1952-1990</t>
  </si>
  <si>
    <t>90; 88; 87</t>
  </si>
  <si>
    <t>05482800</t>
  </si>
  <si>
    <t>Happy Run at Churdan, Iowa</t>
  </si>
  <si>
    <t>1951-89</t>
  </si>
  <si>
    <r>
      <rPr>
        <vertAlign val="superscript"/>
        <sz val="7"/>
        <rFont val="Arial"/>
        <family val="2"/>
      </rPr>
      <t>g</t>
    </r>
    <r>
      <rPr>
        <sz val="7"/>
        <rFont val="Arial"/>
        <family val="2"/>
      </rPr>
      <t>0.026</t>
    </r>
  </si>
  <si>
    <t>19; 25</t>
  </si>
  <si>
    <t>05482900</t>
  </si>
  <si>
    <t>Hardin Creek near Farlin, Iowa</t>
  </si>
  <si>
    <t>1951-93, 1995-2010</t>
  </si>
  <si>
    <r>
      <rPr>
        <vertAlign val="superscript"/>
        <sz val="7"/>
        <rFont val="Arial"/>
        <family val="2"/>
      </rPr>
      <t>c</t>
    </r>
    <r>
      <rPr>
        <sz val="7"/>
        <rFont val="Arial"/>
        <family val="2"/>
      </rPr>
      <t>0.052</t>
    </r>
  </si>
  <si>
    <t>120; 300; 479; 435; 416; 484; 577</t>
  </si>
  <si>
    <t>05483000</t>
  </si>
  <si>
    <t>East Fork Hardin Creek near Churdan, Iowa</t>
  </si>
  <si>
    <t>05483318</t>
  </si>
  <si>
    <t>Brushy Fork Creek near Templeton, Iowa</t>
  </si>
  <si>
    <t>1966-93, 1996-2010</t>
  </si>
  <si>
    <t>18,500; 3,030</t>
  </si>
  <si>
    <t>700; 940; 1,080; 1,480; 400; 1,770; 1,320</t>
  </si>
  <si>
    <t>05483349</t>
  </si>
  <si>
    <t>Middle Raccoon River Tributary at Carroll, Iowa</t>
  </si>
  <si>
    <t>1966-94, 1996-2010</t>
  </si>
  <si>
    <t>4,400; 300</t>
  </si>
  <si>
    <t>80; 36; 89; 85.8</t>
  </si>
  <si>
    <t>05483450</t>
  </si>
  <si>
    <t>Middle Raccoon River near Bayard, Iowa</t>
  </si>
  <si>
    <t>1973, 1979-2010</t>
  </si>
  <si>
    <t>1886-2010</t>
  </si>
  <si>
    <t>27,500; 17,000</t>
  </si>
  <si>
    <t>05483600</t>
  </si>
  <si>
    <t>Middle Raccoon River at Panora, Iowa</t>
  </si>
  <si>
    <t>1953, 1958-2010</t>
  </si>
  <si>
    <t>22,400; 14,000</t>
  </si>
  <si>
    <t>05484000</t>
  </si>
  <si>
    <t>South Raccoon River at Redfield, Iowa</t>
  </si>
  <si>
    <t>05484500</t>
  </si>
  <si>
    <t>Raccoon River at Van Meter, Iowa</t>
  </si>
  <si>
    <t>1915-2010</t>
  </si>
  <si>
    <t>05484650</t>
  </si>
  <si>
    <t>Raccoon River at 63rd Street at Des Moines, Iowa</t>
  </si>
  <si>
    <t>1993, 1995-2010</t>
  </si>
  <si>
    <t>51,000; 15,600</t>
  </si>
  <si>
    <t>05484800</t>
  </si>
  <si>
    <t>Walnut Creek at Des Moines, Iowa</t>
  </si>
  <si>
    <t>05484900</t>
  </si>
  <si>
    <t>Raccoon River at Fleur Drive, Des Moines, Iowa</t>
  </si>
  <si>
    <t>1984, 1986-91, 1993, 1995-2010</t>
  </si>
  <si>
    <t>56,000; 6,250</t>
  </si>
  <si>
    <t>05485640</t>
  </si>
  <si>
    <t>Fourmile Creek at Des Moines, Iowa</t>
  </si>
  <si>
    <t>1972-79, 1981-2010</t>
  </si>
  <si>
    <t>05485940</t>
  </si>
  <si>
    <t>Cedar Creek Tributary No. 2 near Winterset, Iowa</t>
  </si>
  <si>
    <t>1990-2005</t>
  </si>
  <si>
    <t>24; 29; 30</t>
  </si>
  <si>
    <t>05486000</t>
  </si>
  <si>
    <t>North River near Norwalk, Iowa</t>
  </si>
  <si>
    <t>05486490</t>
  </si>
  <si>
    <t>Middle River near Indianola, Iowa</t>
  </si>
  <si>
    <t>05487470</t>
  </si>
  <si>
    <t>South River near Ackworth, Iowa</t>
  </si>
  <si>
    <t>05487540</t>
  </si>
  <si>
    <t>Walnut Creek near Prairie City, Iowa</t>
  </si>
  <si>
    <t>05487550</t>
  </si>
  <si>
    <t>Walnut Creek near Vandalia, Iowa</t>
  </si>
  <si>
    <t>1995-2005</t>
  </si>
  <si>
    <t>05487600</t>
  </si>
  <si>
    <t>South White Breast Creek near Osceola, Iowa</t>
  </si>
  <si>
    <t>1953-81</t>
  </si>
  <si>
    <t>100; 167</t>
  </si>
  <si>
    <t>05487800</t>
  </si>
  <si>
    <t>White Breast Creek at Lucas, Iowa</t>
  </si>
  <si>
    <t>1953-88, 1990-91</t>
  </si>
  <si>
    <t>1953-91</t>
  </si>
  <si>
    <t>110; 250</t>
  </si>
  <si>
    <t>05487825</t>
  </si>
  <si>
    <t>Little White Breast Creek Trib near Chariton, Iowa</t>
  </si>
  <si>
    <t>7.96; 8.60</t>
  </si>
  <si>
    <t>05487980</t>
  </si>
  <si>
    <t>White Breast Creek near Dallas, Iowa</t>
  </si>
  <si>
    <t>*1946-94, 1996-2010</t>
  </si>
  <si>
    <t>05488200</t>
  </si>
  <si>
    <t>English Creek near Knoxville, Iowa</t>
  </si>
  <si>
    <t>1982, 1986-2010</t>
  </si>
  <si>
    <t>05488620</t>
  </si>
  <si>
    <t>Coal Creek near Albia, Iowa</t>
  </si>
  <si>
    <t>200; 130</t>
  </si>
  <si>
    <t>05489000</t>
  </si>
  <si>
    <t>Cedar Creek near Bussey, Iowa</t>
  </si>
  <si>
    <t>1946, 1948-2010</t>
  </si>
  <si>
    <t>95,000; 31,500</t>
  </si>
  <si>
    <t>05489150</t>
  </si>
  <si>
    <t>Little Muchakinock Creek at Oskaloosa, Iowa</t>
  </si>
  <si>
    <t>05489350</t>
  </si>
  <si>
    <t>South Avery Creek near Blakesburg, Iowa</t>
  </si>
  <si>
    <t>1965-87, 1989-2010</t>
  </si>
  <si>
    <t>20,000; 900</t>
  </si>
  <si>
    <t>660; 803</t>
  </si>
  <si>
    <t>05489490</t>
  </si>
  <si>
    <t>Bear Creek at Ottumwa, Iowa</t>
  </si>
  <si>
    <t>1,180; 705; 539; 710</t>
  </si>
  <si>
    <t>05491000</t>
  </si>
  <si>
    <t>Sugar Creek near Keokuk, Iowa</t>
  </si>
  <si>
    <t>1905, 1923-28, 1930-31, 1959-73</t>
  </si>
  <si>
    <t>1899-1992</t>
  </si>
  <si>
    <t>05494300</t>
  </si>
  <si>
    <t>Fox River at Bloomfield, Iowa.</t>
  </si>
  <si>
    <t>1953-73, 1998-2010</t>
  </si>
  <si>
    <r>
      <rPr>
        <vertAlign val="superscript"/>
        <sz val="7"/>
        <rFont val="Arial"/>
        <family val="2"/>
      </rPr>
      <t>j</t>
    </r>
    <r>
      <rPr>
        <sz val="7"/>
        <rFont val="Arial"/>
        <family val="2"/>
      </rPr>
      <t>0.005</t>
    </r>
  </si>
  <si>
    <t>05494500</t>
  </si>
  <si>
    <t>Fox River at Cantril, Iowa</t>
  </si>
  <si>
    <t>1920, 1941-51</t>
  </si>
  <si>
    <t>1941-51</t>
  </si>
  <si>
    <t>05495000</t>
  </si>
  <si>
    <t>Fox River at Wayland, Mo.</t>
  </si>
  <si>
    <t>1922-2010</t>
  </si>
  <si>
    <t>05495100</t>
  </si>
  <si>
    <t>Big Branch Tributary near Wayland, Mo.</t>
  </si>
  <si>
    <t>0.70</t>
  </si>
  <si>
    <t>1956-84</t>
  </si>
  <si>
    <t>05495200</t>
  </si>
  <si>
    <t>Little Creek near Breckenridge, Ill.</t>
  </si>
  <si>
    <t>1.45</t>
  </si>
  <si>
    <t>05495500</t>
  </si>
  <si>
    <t>Bear Creek near Marcelline, Ill.</t>
  </si>
  <si>
    <t>05495600</t>
  </si>
  <si>
    <t>South Wyaconda River near West Grove, Iowa</t>
  </si>
  <si>
    <t>1953-2006</t>
  </si>
  <si>
    <t>10; 19</t>
  </si>
  <si>
    <t>05496000</t>
  </si>
  <si>
    <t>Wyaconda River above Canton, Mo.</t>
  </si>
  <si>
    <t>1922-72, 1976, 1978-2010</t>
  </si>
  <si>
    <t>05496900</t>
  </si>
  <si>
    <t>Homan Creek Tributary near Quincy, Ill.</t>
  </si>
  <si>
    <t>0.50</t>
  </si>
  <si>
    <t>1956-76</t>
  </si>
  <si>
    <t>05497000</t>
  </si>
  <si>
    <t>North Fabius River at Monticello, Mo.</t>
  </si>
  <si>
    <t>1922-2005</t>
  </si>
  <si>
    <t>05497500</t>
  </si>
  <si>
    <t>Middle Fabius River near Baring, Mo.</t>
  </si>
  <si>
    <t>1931-61, 1963-86</t>
  </si>
  <si>
    <t>1931-86</t>
  </si>
  <si>
    <t>800; 1,400</t>
  </si>
  <si>
    <t>05497700</t>
  </si>
  <si>
    <t>Bridge Creek Branch near Baring, Mo.</t>
  </si>
  <si>
    <t>1955-79</t>
  </si>
  <si>
    <t>05498000</t>
  </si>
  <si>
    <t>Middle Fabius River near Monticello, Mo.</t>
  </si>
  <si>
    <t>1945-2005</t>
  </si>
  <si>
    <t>05498500</t>
  </si>
  <si>
    <t>North Fabius River at Taylor, Mo.</t>
  </si>
  <si>
    <t>930</t>
  </si>
  <si>
    <t>1929, 1931-42</t>
  </si>
  <si>
    <t>1929-42</t>
  </si>
  <si>
    <t>05500000</t>
  </si>
  <si>
    <t>South Fabius River near Taylor, Mo.</t>
  </si>
  <si>
    <t>620</t>
  </si>
  <si>
    <t>1928, 1933, 1935-2010</t>
  </si>
  <si>
    <t>05500500</t>
  </si>
  <si>
    <t>North River at Bethel, Mo.</t>
  </si>
  <si>
    <t>58.0</t>
  </si>
  <si>
    <t>1937-73, 1975-78, 1980-84</t>
  </si>
  <si>
    <t>1937-84</t>
  </si>
  <si>
    <t>05501000</t>
  </si>
  <si>
    <t>North River at Palmyra, Mo.</t>
  </si>
  <si>
    <t>373</t>
  </si>
  <si>
    <t>05501200</t>
  </si>
  <si>
    <t>Nichols Branch near Palmyra, Mo.</t>
  </si>
  <si>
    <t>2.54</t>
  </si>
  <si>
    <t>1960-79</t>
  </si>
  <si>
    <t>05501500</t>
  </si>
  <si>
    <t>Burton Creek Tributary near Burton, Ill.</t>
  </si>
  <si>
    <t>0.32</t>
  </si>
  <si>
    <t>1961-74, 1976</t>
  </si>
  <si>
    <t>05502000</t>
  </si>
  <si>
    <t>Bear Creek at Hannibal, Mo.</t>
  </si>
  <si>
    <t>31.0</t>
  </si>
  <si>
    <r>
      <rPr>
        <vertAlign val="superscript"/>
        <sz val="7"/>
        <rFont val="Arial"/>
        <family val="2"/>
      </rPr>
      <t>k</t>
    </r>
    <r>
      <rPr>
        <sz val="7"/>
        <rFont val="Arial"/>
        <family val="2"/>
      </rPr>
      <t>1937, 1939-42, 1948-61</t>
    </r>
  </si>
  <si>
    <t>1937-61</t>
  </si>
  <si>
    <t>05502020</t>
  </si>
  <si>
    <t>Hadley Creek near Barry, Ill.</t>
  </si>
  <si>
    <t>40.9</t>
  </si>
  <si>
    <t>1956-90, 1992-2010</t>
  </si>
  <si>
    <t>1,080; 2,010; 2,850; 2,880</t>
  </si>
  <si>
    <t>05502040</t>
  </si>
  <si>
    <t>Hadley Creek at Kinderhook, Ill.</t>
  </si>
  <si>
    <t>72.7</t>
  </si>
  <si>
    <t>1939-81, 1983-86</t>
  </si>
  <si>
    <t>1939-86</t>
  </si>
  <si>
    <t>05502700</t>
  </si>
  <si>
    <t>Easdale Branch near Shelbyville, Mo.</t>
  </si>
  <si>
    <t>0.71</t>
  </si>
  <si>
    <t>1958-79</t>
  </si>
  <si>
    <t>05503000</t>
  </si>
  <si>
    <t>Oak Dale Branch near Emden, Mo.</t>
  </si>
  <si>
    <t>2.64</t>
  </si>
  <si>
    <t>1956-81</t>
  </si>
  <si>
    <t>05557000</t>
  </si>
  <si>
    <t>West Bureau Creek at Wyanet, Ill.</t>
  </si>
  <si>
    <t>86.7</t>
  </si>
  <si>
    <t>1937-76, 1978-91</t>
  </si>
  <si>
    <t>1932-91</t>
  </si>
  <si>
    <t>05557100</t>
  </si>
  <si>
    <t>West Bureau Creek Tributary near Wyanet, Ill.</t>
  </si>
  <si>
    <t>0.33</t>
  </si>
  <si>
    <t>1956-75, 1977, 1979</t>
  </si>
  <si>
    <t>05568800</t>
  </si>
  <si>
    <t>Indian Creek near Wyoming, Ill.</t>
  </si>
  <si>
    <t>62.7</t>
  </si>
  <si>
    <t>05568850</t>
  </si>
  <si>
    <t>Forman Creek Tributary near Victoria, Ill.</t>
  </si>
  <si>
    <t>1.00</t>
  </si>
  <si>
    <r>
      <rPr>
        <vertAlign val="superscript"/>
        <sz val="7"/>
        <rFont val="Arial"/>
        <family val="2"/>
      </rPr>
      <t>d</t>
    </r>
    <r>
      <rPr>
        <sz val="7"/>
        <rFont val="Arial"/>
        <family val="2"/>
      </rPr>
      <t>0.029</t>
    </r>
  </si>
  <si>
    <t>05569825</t>
  </si>
  <si>
    <t>Cedar Creek Tributary at St. Augustine, Ill.</t>
  </si>
  <si>
    <t>05570000</t>
  </si>
  <si>
    <t>Spoon River at Seville, Ill.</t>
  </si>
  <si>
    <t>1,635.8</t>
  </si>
  <si>
    <t>1916-17, 1919-2010</t>
  </si>
  <si>
    <t>1916-2010</t>
  </si>
  <si>
    <t>05584400</t>
  </si>
  <si>
    <t>Drowning Fork at Bushnell, Ill.</t>
  </si>
  <si>
    <t>26.3</t>
  </si>
  <si>
    <t>1961-86, 1988-92</t>
  </si>
  <si>
    <t>05584500</t>
  </si>
  <si>
    <t>La Moine River at Colmar, Ill.</t>
  </si>
  <si>
    <t>1945-2010</t>
  </si>
  <si>
    <t>05585000</t>
  </si>
  <si>
    <t>La Moine River at Ripley, Ill.</t>
  </si>
  <si>
    <t>1,293</t>
  </si>
  <si>
    <t>1921-2010</t>
  </si>
  <si>
    <r>
      <rPr>
        <vertAlign val="superscript"/>
        <sz val="7"/>
        <rFont val="Arial"/>
        <family val="2"/>
      </rPr>
      <t>d</t>
    </r>
    <r>
      <rPr>
        <sz val="7"/>
        <rFont val="Arial"/>
        <family val="2"/>
      </rPr>
      <t>0.007</t>
    </r>
  </si>
  <si>
    <t>05585700</t>
  </si>
  <si>
    <t>Dry Fork Tributary near Mount Sterling, Ill.</t>
  </si>
  <si>
    <t>06478518</t>
  </si>
  <si>
    <t>Bow Creek near St. James, Nebr.</t>
  </si>
  <si>
    <t>304</t>
  </si>
  <si>
    <t>1979-93</t>
  </si>
  <si>
    <t>06478650</t>
  </si>
  <si>
    <t>West Fork Vermillion River Tributary near Monroe, S. Dak.</t>
  </si>
  <si>
    <t>2.74</t>
  </si>
  <si>
    <t>1969-79</t>
  </si>
  <si>
    <t>06478800</t>
  </si>
  <si>
    <t>Saddlerock Creek near Canton, S. Dak.</t>
  </si>
  <si>
    <t>13.0</t>
  </si>
  <si>
    <t>1956-78</t>
  </si>
  <si>
    <t>06478820</t>
  </si>
  <si>
    <t>Saddlerock Creek Tributary near Beresford, S. Dak.</t>
  </si>
  <si>
    <t>06478840</t>
  </si>
  <si>
    <t>Saddlerock Creek near Beresford, S. Dak.</t>
  </si>
  <si>
    <t>1956-70, 1972-80</t>
  </si>
  <si>
    <t>06478950</t>
  </si>
  <si>
    <t>Ash Creek near Beresford, S. Dak.</t>
  </si>
  <si>
    <t>5.00</t>
  </si>
  <si>
    <t>06479020</t>
  </si>
  <si>
    <t>Smoky Run near Irene, S. Dak.</t>
  </si>
  <si>
    <t>4.96</t>
  </si>
  <si>
    <t>06480400</t>
  </si>
  <si>
    <t>Spring Creek near Flandreau, S. Dak.</t>
  </si>
  <si>
    <t>63.2</t>
  </si>
  <si>
    <t>1983-93, 2008-2010</t>
  </si>
  <si>
    <t>06480650</t>
  </si>
  <si>
    <t>Flandreau Creek above Flandreau, S. Dak.</t>
  </si>
  <si>
    <t>100</t>
  </si>
  <si>
    <t>1982-2010</t>
  </si>
  <si>
    <t>06480720</t>
  </si>
  <si>
    <t>Bachelor Creek Tributary near Wentworth, S. Dak.</t>
  </si>
  <si>
    <t>1.03</t>
  </si>
  <si>
    <t>06481480</t>
  </si>
  <si>
    <t>Skunk Creek near Chester, S. Dak.</t>
  </si>
  <si>
    <t>262</t>
  </si>
  <si>
    <t>1984-87, 2002-2010</t>
  </si>
  <si>
    <t>1984-2010</t>
  </si>
  <si>
    <t>1,050; 8,000; 3,000; 1,000; 5,000</t>
  </si>
  <si>
    <t>06481500</t>
  </si>
  <si>
    <t>Skunk Creek at Sioux Falls, S. Dak.</t>
  </si>
  <si>
    <t>622</t>
  </si>
  <si>
    <t>1949-01, 2004-10</t>
  </si>
  <si>
    <t>1949-2010</t>
  </si>
  <si>
    <t>06482600</t>
  </si>
  <si>
    <t>West Pipestone Creek Tributary near Garretson, S. Dak.</t>
  </si>
  <si>
    <t>06482610</t>
  </si>
  <si>
    <t>Split Rock Creek at Corson, S. Dak.</t>
  </si>
  <si>
    <t>464</t>
  </si>
  <si>
    <t>1966-97, 2002-2010</t>
  </si>
  <si>
    <t>500; 18,500</t>
  </si>
  <si>
    <t>06482870</t>
  </si>
  <si>
    <t>Little Beaver Creek Tributary near Canton, S. Dak.</t>
  </si>
  <si>
    <t>0.31</t>
  </si>
  <si>
    <t>1956-73</t>
  </si>
  <si>
    <t>06482933</t>
  </si>
  <si>
    <t>Chanarambie Creek near Edgerton, Minn.</t>
  </si>
  <si>
    <t>57.3</t>
  </si>
  <si>
    <t>06482950</t>
  </si>
  <si>
    <t>Mound Creek near Hardwick, Minn.</t>
  </si>
  <si>
    <t>06482960</t>
  </si>
  <si>
    <t>Mound Creek Tributary at Hartwick, Minn.</t>
  </si>
  <si>
    <t>0.19</t>
  </si>
  <si>
    <t>06483000</t>
  </si>
  <si>
    <t>Rock River at Luverne, Minn.</t>
  </si>
  <si>
    <t>419</t>
  </si>
  <si>
    <t>1912-14, 1969, 1972-2001, 2003-10</t>
  </si>
  <si>
    <t>1912-2010</t>
  </si>
  <si>
    <t>06483050</t>
  </si>
  <si>
    <t>Rock River Tributary near Luverne, Minn.</t>
  </si>
  <si>
    <t>0.21</t>
  </si>
  <si>
    <t>06483200</t>
  </si>
  <si>
    <t>Kanaranzi Creek Tributary near Luverne, Minn.</t>
  </si>
  <si>
    <t>1959-81, 1993</t>
  </si>
  <si>
    <t>1959-93</t>
  </si>
  <si>
    <t>06483210</t>
  </si>
  <si>
    <t>Kanaranzi Creek Tributary #2 near Wilmont, Minn.</t>
  </si>
  <si>
    <t>2.14</t>
  </si>
  <si>
    <t>1966-90, 1993</t>
  </si>
  <si>
    <t>06483270</t>
  </si>
  <si>
    <t>Rock River at Rock Rapids, Iowa</t>
  </si>
  <si>
    <r>
      <rPr>
        <vertAlign val="superscript"/>
        <sz val="7"/>
        <rFont val="Arial"/>
        <family val="2"/>
      </rPr>
      <t>o</t>
    </r>
    <r>
      <rPr>
        <sz val="7"/>
        <rFont val="Arial"/>
        <family val="2"/>
      </rPr>
      <t>1960-74, 2002-10</t>
    </r>
  </si>
  <si>
    <t>1927-2010</t>
  </si>
  <si>
    <t>06483410</t>
  </si>
  <si>
    <t>Otter Creek North of Sibley, Iowa</t>
  </si>
  <si>
    <t>1952-81, 1983-88</t>
  </si>
  <si>
    <t>1952-88</t>
  </si>
  <si>
    <t>37; 68</t>
  </si>
  <si>
    <t>06483420</t>
  </si>
  <si>
    <t>Schutte Creek near Sibley, Iowa</t>
  </si>
  <si>
    <t>1952-66, 1968-73</t>
  </si>
  <si>
    <t>1952-73</t>
  </si>
  <si>
    <t>06483430</t>
  </si>
  <si>
    <t>Otter Creek at Sibley, Iowa</t>
  </si>
  <si>
    <t>1952-81, 1983-87</t>
  </si>
  <si>
    <t>06483450</t>
  </si>
  <si>
    <t>Wagner Creek near Ashton, Iowa</t>
  </si>
  <si>
    <r>
      <rPr>
        <vertAlign val="superscript"/>
        <sz val="7"/>
        <rFont val="Arial"/>
        <family val="2"/>
      </rPr>
      <t>j</t>
    </r>
    <r>
      <rPr>
        <sz val="7"/>
        <rFont val="Arial"/>
        <family val="2"/>
      </rPr>
      <t>0.014</t>
    </r>
  </si>
  <si>
    <t>38; 36; 25</t>
  </si>
  <si>
    <t>06483460</t>
  </si>
  <si>
    <t>Otter Creek near Ashton, Iowa</t>
  </si>
  <si>
    <t>1952-72, 1974-81, 1983, 1985-87</t>
  </si>
  <si>
    <t>2,300; 2,600; 400</t>
  </si>
  <si>
    <t>06483495</t>
  </si>
  <si>
    <t>Burr Oak Creek near Perkins, Iowa</t>
  </si>
  <si>
    <t>1966-88, 1990-2010</t>
  </si>
  <si>
    <t>70; 110; 78; 128</t>
  </si>
  <si>
    <t>06483500</t>
  </si>
  <si>
    <t>Rock River near Rock Valley, Iowa</t>
  </si>
  <si>
    <t>06484000</t>
  </si>
  <si>
    <t>Dry Creek at Hawarden, Iowa</t>
  </si>
  <si>
    <t>1949-69</t>
  </si>
  <si>
    <t>1927-82</t>
  </si>
  <si>
    <t>06485550</t>
  </si>
  <si>
    <t>West Union Creek near Alcester, S. Dak.</t>
  </si>
  <si>
    <t>3.48</t>
  </si>
  <si>
    <r>
      <rPr>
        <vertAlign val="superscript"/>
        <sz val="7"/>
        <rFont val="Arial"/>
        <family val="2"/>
      </rPr>
      <t>j</t>
    </r>
    <r>
      <rPr>
        <sz val="7"/>
        <rFont val="Arial"/>
        <family val="2"/>
      </rPr>
      <t>0.003</t>
    </r>
  </si>
  <si>
    <t>06485696</t>
  </si>
  <si>
    <t>Brule Creek near Elk Point, S. Dak.</t>
  </si>
  <si>
    <t>204</t>
  </si>
  <si>
    <t>1983-94</t>
  </si>
  <si>
    <t>06599800</t>
  </si>
  <si>
    <t>Perry Creek near Merrill, Iowa</t>
  </si>
  <si>
    <t>1953-65, 1968-77, 1979-87, 1989-2010</t>
  </si>
  <si>
    <t>850; 1,500; 500; 3,000; 110</t>
  </si>
  <si>
    <t>06599950</t>
  </si>
  <si>
    <t>Perry Creek near Hinton, Iowa</t>
  </si>
  <si>
    <t>1953-55, 1957-65, 1967-75, 1977, 1979-81, 1983-86, 1989-90, 1994-2010</t>
  </si>
  <si>
    <t>2,500; 3,000; 690; 1,880; 2,330; 1,100; 400; 3,400; 1,200; 464</t>
  </si>
  <si>
    <t>06600000</t>
  </si>
  <si>
    <t>Perry Creek at 38th Street, Sioux City, Iowa</t>
  </si>
  <si>
    <t>1939-69, 1982-2004</t>
  </si>
  <si>
    <r>
      <rPr>
        <vertAlign val="superscript"/>
        <sz val="7"/>
        <rFont val="Arial"/>
        <family val="2"/>
      </rPr>
      <t>j</t>
    </r>
    <r>
      <rPr>
        <sz val="7"/>
        <rFont val="Arial"/>
        <family val="2"/>
      </rPr>
      <t>0.004</t>
    </r>
  </si>
  <si>
    <t>1939-2010</t>
  </si>
  <si>
    <t>06600100</t>
  </si>
  <si>
    <t>Floyd River at Alton, Iowa</t>
  </si>
  <si>
    <t>1953, 1956-2010</t>
  </si>
  <si>
    <t>1876-2010</t>
  </si>
  <si>
    <t>06600300</t>
  </si>
  <si>
    <t>West Branch Floyd River near Struble, Iowa</t>
  </si>
  <si>
    <t>1956-94, 1996-2010</t>
  </si>
  <si>
    <t>349; 345</t>
  </si>
  <si>
    <t>06600500</t>
  </si>
  <si>
    <t>Floyd River at James, Iowa</t>
  </si>
  <si>
    <t>06600600</t>
  </si>
  <si>
    <t>South Omaha Creek Tributary near Walthill, Nebr.</t>
  </si>
  <si>
    <t>1950-67</t>
  </si>
  <si>
    <t>06600700</t>
  </si>
  <si>
    <t>South Omaha Creek near Walthill, Nebr.</t>
  </si>
  <si>
    <t>15.17</t>
  </si>
  <si>
    <t>06600800</t>
  </si>
  <si>
    <t>South Omaha Creek Tributary #2 near Walthill, Nebr.</t>
  </si>
  <si>
    <t>1.51</t>
  </si>
  <si>
    <t>1950-78</t>
  </si>
  <si>
    <t>06600900</t>
  </si>
  <si>
    <t>South Omaha Creek at Walthill, Nebr.</t>
  </si>
  <si>
    <t>1951-78, 2005-09</t>
  </si>
  <si>
    <t>1941-2009</t>
  </si>
  <si>
    <t>06601000</t>
  </si>
  <si>
    <t>Omaha Creek at Homer, Nebr.</t>
  </si>
  <si>
    <t>174</t>
  </si>
  <si>
    <t>1940, 1946-2010</t>
  </si>
  <si>
    <t>06601480</t>
  </si>
  <si>
    <t>Big Whiskey Slough near Remsen, Iowa</t>
  </si>
  <si>
    <t>1967-70, 1972-74, 1976-87, 1990-98</t>
  </si>
  <si>
    <t>1967-98</t>
  </si>
  <si>
    <t>195; 144</t>
  </si>
  <si>
    <t>06602020</t>
  </si>
  <si>
    <t>West Fork Ditch at Hornick, Iowa</t>
  </si>
  <si>
    <t>1939-69, 1975-2010</t>
  </si>
  <si>
    <t>06603000</t>
  </si>
  <si>
    <t>Little Sioux River near Lakefield, Minn.</t>
  </si>
  <si>
    <t>17.1</t>
  </si>
  <si>
    <t>1949-63</t>
  </si>
  <si>
    <t>06603500</t>
  </si>
  <si>
    <t>Jackson County Ditch #11 near Lakefield, Minn.</t>
  </si>
  <si>
    <t>7.69</t>
  </si>
  <si>
    <t>1949-60</t>
  </si>
  <si>
    <t>06603520</t>
  </si>
  <si>
    <t>Judicial Ditch #28 Tributary near Spafford, Minn.</t>
  </si>
  <si>
    <t>2.66</t>
  </si>
  <si>
    <t>06603530</t>
  </si>
  <si>
    <t>Little Sioux River near Spafford, Minn.</t>
  </si>
  <si>
    <t>1962-2010</t>
  </si>
  <si>
    <t>06604584</t>
  </si>
  <si>
    <t>Dry Run Creek near Harris, Iowa</t>
  </si>
  <si>
    <t>1991-95, 1997-98, 2001-05, 2007-10</t>
  </si>
  <si>
    <t>218; 110; 235; 35; 305</t>
  </si>
  <si>
    <t>06605000</t>
  </si>
  <si>
    <t>Ocheyedan River near Spencer, Iowa</t>
  </si>
  <si>
    <t>1953, 1969, 1978-2010</t>
  </si>
  <si>
    <t>26,000; 12,000</t>
  </si>
  <si>
    <t>06605340</t>
  </si>
  <si>
    <t>Prairie Creek near Spencer, Iowa</t>
  </si>
  <si>
    <t>110; 150; 144; 139; 134; 99; 68; 63; 58</t>
  </si>
  <si>
    <t>06605600</t>
  </si>
  <si>
    <t>Little Sioux River at Gillett Grove, Iowa</t>
  </si>
  <si>
    <t>1953, 1959-73</t>
  </si>
  <si>
    <t>1892-2010</t>
  </si>
  <si>
    <t>06605750</t>
  </si>
  <si>
    <t>Willow Creek near Cornell, Iowa</t>
  </si>
  <si>
    <t>360; 240; 340</t>
  </si>
  <si>
    <t>06605850</t>
  </si>
  <si>
    <t>Little Sioux River at Linn Grove, Iowa</t>
  </si>
  <si>
    <t>1953, 1961-62, 1965, 1973-2010</t>
  </si>
  <si>
    <t>06605890</t>
  </si>
  <si>
    <t>Waterman Creek at Hartley, Iowa</t>
  </si>
  <si>
    <t>1966-69, 1971-81, 1983-86</t>
  </si>
  <si>
    <t>740; 2,200; 250; 100</t>
  </si>
  <si>
    <t>44; 51</t>
  </si>
  <si>
    <t>06606600</t>
  </si>
  <si>
    <t>Little Sioux River at Correctionville, Iowa</t>
  </si>
  <si>
    <t>1919-25, 1929-32, 1937-2010</t>
  </si>
  <si>
    <t>06606700</t>
  </si>
  <si>
    <t>Little Sioux River near Kennebec, Iowa</t>
  </si>
  <si>
    <t>06606790</t>
  </si>
  <si>
    <t>Maple Creek near Alta, Iowa</t>
  </si>
  <si>
    <t>1955-90</t>
  </si>
  <si>
    <t>46; 32</t>
  </si>
  <si>
    <t>0660683710</t>
  </si>
  <si>
    <t>Halfway Creek at Schaller, Iowa</t>
  </si>
  <si>
    <t>20; 22; 21; 20.5</t>
  </si>
  <si>
    <t>06607000</t>
  </si>
  <si>
    <t>Odebolt Creek near Arthur, Iowa</t>
  </si>
  <si>
    <t>1951, 1958-75</t>
  </si>
  <si>
    <t>1951-75</t>
  </si>
  <si>
    <t>06607200</t>
  </si>
  <si>
    <t>Maple River at Mapleton, Iowa</t>
  </si>
  <si>
    <t>1942-2010</t>
  </si>
  <si>
    <t>06607800</t>
  </si>
  <si>
    <t>South Branch Tekamah Creek Tributary near Tekamah, Nebr.</t>
  </si>
  <si>
    <r>
      <rPr>
        <vertAlign val="superscript"/>
        <sz val="7"/>
        <rFont val="Arial"/>
        <family val="2"/>
      </rPr>
      <t>j</t>
    </r>
    <r>
      <rPr>
        <sz val="7"/>
        <rFont val="Arial"/>
        <family val="2"/>
      </rPr>
      <t>0.01</t>
    </r>
  </si>
  <si>
    <t>06607900</t>
  </si>
  <si>
    <t>South Branch Tekamah Creek near Tekamah, Nebr.</t>
  </si>
  <si>
    <t>9.73</t>
  </si>
  <si>
    <t>06608000</t>
  </si>
  <si>
    <t>Tekamah Creek at Tekamah, Nebr.</t>
  </si>
  <si>
    <t>23.0</t>
  </si>
  <si>
    <t>1950-89</t>
  </si>
  <si>
    <t>1950-80</t>
  </si>
  <si>
    <t>06608500</t>
  </si>
  <si>
    <t>Soldier River at Pisgah, Iowa</t>
  </si>
  <si>
    <r>
      <rPr>
        <vertAlign val="superscript"/>
        <sz val="7"/>
        <rFont val="Arial"/>
        <family val="2"/>
      </rPr>
      <t>c</t>
    </r>
    <r>
      <rPr>
        <sz val="7"/>
        <rFont val="Arial"/>
        <family val="2"/>
      </rPr>
      <t>0.057</t>
    </r>
  </si>
  <si>
    <t>06608600</t>
  </si>
  <si>
    <t>New York Creek near Spiker, Nebr.</t>
  </si>
  <si>
    <t>1.75</t>
  </si>
  <si>
    <t>1952-67</t>
  </si>
  <si>
    <r>
      <rPr>
        <vertAlign val="superscript"/>
        <sz val="7"/>
        <rFont val="Arial"/>
        <family val="2"/>
      </rPr>
      <t>c</t>
    </r>
    <r>
      <rPr>
        <sz val="7"/>
        <rFont val="Arial"/>
        <family val="2"/>
      </rPr>
      <t>0.067</t>
    </r>
  </si>
  <si>
    <t>06608700</t>
  </si>
  <si>
    <t>New York Creek Tributary near Spiker, Nebr.</t>
  </si>
  <si>
    <t>1951-78</t>
  </si>
  <si>
    <t>06608800</t>
  </si>
  <si>
    <t>New York Creek North of Spiker, Nebr.</t>
  </si>
  <si>
    <t>6.50</t>
  </si>
  <si>
    <t>06608900</t>
  </si>
  <si>
    <t>New York Creek East of Spiker, Nebr.</t>
  </si>
  <si>
    <t>06609000</t>
  </si>
  <si>
    <t>New York Creek at Herman, Nebr.</t>
  </si>
  <si>
    <t>25.4</t>
  </si>
  <si>
    <t>1946-69</t>
  </si>
  <si>
    <t>1944-69</t>
  </si>
  <si>
    <t>06609500</t>
  </si>
  <si>
    <t>Boyer River at Logan, Iowa</t>
  </si>
  <si>
    <t>1918-25, 1938-2010</t>
  </si>
  <si>
    <t>06609560</t>
  </si>
  <si>
    <t>Willow Creek near Soldier, Iowa</t>
  </si>
  <si>
    <t>1966-77, 1979-2010</t>
  </si>
  <si>
    <t>06610500</t>
  </si>
  <si>
    <t>Indian Creek at Council Bluffs, Iowa</t>
  </si>
  <si>
    <t>1942, 1955-76</t>
  </si>
  <si>
    <r>
      <rPr>
        <vertAlign val="superscript"/>
        <sz val="7"/>
        <rFont val="Arial"/>
        <family val="2"/>
      </rPr>
      <t>j</t>
    </r>
    <r>
      <rPr>
        <sz val="7"/>
        <rFont val="Arial"/>
        <family val="2"/>
      </rPr>
      <t>0.007</t>
    </r>
  </si>
  <si>
    <t>06610510</t>
  </si>
  <si>
    <t>Moser Creek near Earling, Iowa</t>
  </si>
  <si>
    <t>1,550; 1,560</t>
  </si>
  <si>
    <t>06610520</t>
  </si>
  <si>
    <t>Mosquito Creek near Earling, Iowa</t>
  </si>
  <si>
    <t>1965-79</t>
  </si>
  <si>
    <t>1959-83</t>
  </si>
  <si>
    <t>06610581</t>
  </si>
  <si>
    <t>Mosquito Creek Tributary near Neola, Iowa</t>
  </si>
  <si>
    <t>4; 46; 46.4</t>
  </si>
  <si>
    <t>06610600</t>
  </si>
  <si>
    <t>Mosquito Creek at Neola, Iowa</t>
  </si>
  <si>
    <t>1952-95</t>
  </si>
  <si>
    <t>1,600; 2,040; 1,440; 1,230; 1,190</t>
  </si>
  <si>
    <t>06610700</t>
  </si>
  <si>
    <t>Big Papillion Creek near Orum, Nebr.</t>
  </si>
  <si>
    <t>8.52</t>
  </si>
  <si>
    <t>1968-78</t>
  </si>
  <si>
    <t>06799385</t>
  </si>
  <si>
    <t>Pebble Creek at Scribner, Nebr.</t>
  </si>
  <si>
    <t>06799423</t>
  </si>
  <si>
    <t>North Logan Creek near Laurel, Nebr.</t>
  </si>
  <si>
    <t>25.3</t>
  </si>
  <si>
    <t>1965, 1967-78</t>
  </si>
  <si>
    <t>1965-78</t>
  </si>
  <si>
    <t>06799450</t>
  </si>
  <si>
    <t>Logan Creek at Pender, Nebr.</t>
  </si>
  <si>
    <t>731</t>
  </si>
  <si>
    <t>06799500</t>
  </si>
  <si>
    <t>Logan Creek near Uehling, Nebr.</t>
  </si>
  <si>
    <t>1,015</t>
  </si>
  <si>
    <t>1940-2005, 2007-10</t>
  </si>
  <si>
    <t>06800350</t>
  </si>
  <si>
    <t>Elkhorn River Tributary near Nickerson, Nebr.</t>
  </si>
  <si>
    <t>6.53</t>
  </si>
  <si>
    <t>06803510</t>
  </si>
  <si>
    <t>Little Salt Creek near Lincoln, Nebr.</t>
  </si>
  <si>
    <t>1969-2010</t>
  </si>
  <si>
    <t>06803520</t>
  </si>
  <si>
    <t>Stevens Creek near Lincoln, Nebr.</t>
  </si>
  <si>
    <t>06803530</t>
  </si>
  <si>
    <t>Rock Creek near Ceresco, Nebr.</t>
  </si>
  <si>
    <t>120</t>
  </si>
  <si>
    <t>06803540</t>
  </si>
  <si>
    <t>Dee Creek near Alvo, Nebr.</t>
  </si>
  <si>
    <t>7.88</t>
  </si>
  <si>
    <t>1962-78</t>
  </si>
  <si>
    <t>06803600</t>
  </si>
  <si>
    <t>North Fork Wahoo Creek near Prague, Nebr.</t>
  </si>
  <si>
    <t>1951-1978</t>
  </si>
  <si>
    <r>
      <rPr>
        <vertAlign val="superscript"/>
        <sz val="7"/>
        <rFont val="Arial"/>
        <family val="2"/>
      </rPr>
      <t>c</t>
    </r>
    <r>
      <rPr>
        <sz val="7"/>
        <rFont val="Arial"/>
        <family val="2"/>
      </rPr>
      <t>0.073</t>
    </r>
  </si>
  <si>
    <t>1844-1978</t>
  </si>
  <si>
    <t>06803700</t>
  </si>
  <si>
    <t>North Fork Wahoo Creek Tributary near Weston, Nebr.</t>
  </si>
  <si>
    <t>8.90</t>
  </si>
  <si>
    <t>1889-1967</t>
  </si>
  <si>
    <t>06803900</t>
  </si>
  <si>
    <t>North Fork Wahoo Creek at Weston, Nebr.</t>
  </si>
  <si>
    <t>1902-78</t>
  </si>
  <si>
    <t>06804000</t>
  </si>
  <si>
    <t>Wahoo Creek at Ithaca, Nebr.</t>
  </si>
  <si>
    <t>273</t>
  </si>
  <si>
    <t>1844-2010</t>
  </si>
  <si>
    <t>06804100</t>
  </si>
  <si>
    <t>Silver Creek near Cedar Bluffs, Nebr.</t>
  </si>
  <si>
    <t>7.00</t>
  </si>
  <si>
    <t>1895-1978</t>
  </si>
  <si>
    <t>06804200</t>
  </si>
  <si>
    <t>Silver Creek near Colon, Nebr.</t>
  </si>
  <si>
    <t>06804300</t>
  </si>
  <si>
    <t>Silver Creek Tributary near Colon, Nebr.</t>
  </si>
  <si>
    <t>06804400</t>
  </si>
  <si>
    <t>Silver Creek Tributary at Colon, Nebr.</t>
  </si>
  <si>
    <t>06804500</t>
  </si>
  <si>
    <t>Silver Creek at Ithaca, Nebr.</t>
  </si>
  <si>
    <t>06804900</t>
  </si>
  <si>
    <t>Johnson Creek near Memphis, Nebr.</t>
  </si>
  <si>
    <t>21.5</t>
  </si>
  <si>
    <t>1991-2009</t>
  </si>
  <si>
    <t>06805849</t>
  </si>
  <si>
    <t>Keg Creek Tributary near Mineola, Iowa</t>
  </si>
  <si>
    <t>06806000</t>
  </si>
  <si>
    <t>Waubonsie Creek near Bartlett, Iowa</t>
  </si>
  <si>
    <r>
      <rPr>
        <vertAlign val="superscript"/>
        <sz val="7"/>
        <rFont val="Arial"/>
        <family val="2"/>
      </rPr>
      <t>j</t>
    </r>
    <r>
      <rPr>
        <sz val="7"/>
        <rFont val="Arial"/>
        <family val="2"/>
      </rPr>
      <t>0.006</t>
    </r>
  </si>
  <si>
    <t>1943-81</t>
  </si>
  <si>
    <t>06806400</t>
  </si>
  <si>
    <t>Weeping Water Creek at Elmwood, Nebr.</t>
  </si>
  <si>
    <t>20.76</t>
  </si>
  <si>
    <t>1950-67, 1971</t>
  </si>
  <si>
    <t>1950-71</t>
  </si>
  <si>
    <t>06806420</t>
  </si>
  <si>
    <t>Stove Creek near Elmwood, Nebr.</t>
  </si>
  <si>
    <t>5.23</t>
  </si>
  <si>
    <t>06806440</t>
  </si>
  <si>
    <t>Stove Creek at Elmwood, Nebr.</t>
  </si>
  <si>
    <t>06806460</t>
  </si>
  <si>
    <t>Weeping Water Creek at Weeping Water, Nebr.</t>
  </si>
  <si>
    <t>1947, 1950-78</t>
  </si>
  <si>
    <r>
      <rPr>
        <vertAlign val="superscript"/>
        <sz val="7"/>
        <rFont val="Arial"/>
        <family val="2"/>
      </rPr>
      <t>d</t>
    </r>
    <r>
      <rPr>
        <sz val="7"/>
        <rFont val="Arial"/>
        <family val="2"/>
      </rPr>
      <t>0.021</t>
    </r>
  </si>
  <si>
    <t>1883-1978</t>
  </si>
  <si>
    <t>06806500</t>
  </si>
  <si>
    <t>Weeping Water Creek at Union, Nebr.</t>
  </si>
  <si>
    <t>0680737930</t>
  </si>
  <si>
    <t>Elm Creek near Jacksonville, Iowa</t>
  </si>
  <si>
    <t>100; 110; 130; 128</t>
  </si>
  <si>
    <t>06807410</t>
  </si>
  <si>
    <t>West Nishnabotna River at Hancock, Iowa</t>
  </si>
  <si>
    <t>06807470</t>
  </si>
  <si>
    <t>Indian Creek near Emerson, Iowa</t>
  </si>
  <si>
    <r>
      <rPr>
        <vertAlign val="superscript"/>
        <sz val="7"/>
        <rFont val="Arial"/>
        <family val="2"/>
      </rPr>
      <t>g</t>
    </r>
    <r>
      <rPr>
        <sz val="7"/>
        <rFont val="Arial"/>
        <family val="2"/>
      </rPr>
      <t>0.014</t>
    </r>
  </si>
  <si>
    <t>500; 920; 1,150; 820; 766; 765</t>
  </si>
  <si>
    <t>06807720</t>
  </si>
  <si>
    <t>Middle Silver Creek near Avoca, Iowa</t>
  </si>
  <si>
    <t>1953-70, 1972-84, 1986</t>
  </si>
  <si>
    <t>1953-86</t>
  </si>
  <si>
    <t>400; 1,150</t>
  </si>
  <si>
    <t>06807760</t>
  </si>
  <si>
    <t>Middle Silver Creek near Oakland, Iowa</t>
  </si>
  <si>
    <t>1953-2001</t>
  </si>
  <si>
    <t>396; 191; 408; 150</t>
  </si>
  <si>
    <t>06807780</t>
  </si>
  <si>
    <t>Middle Silver Creek at Treynor, Iowa</t>
  </si>
  <si>
    <t>1953-55, 1957-90</t>
  </si>
  <si>
    <t>710; 720; 648</t>
  </si>
  <si>
    <t>06808500</t>
  </si>
  <si>
    <t>West Nishnabotna River at Randolph, Iowa</t>
  </si>
  <si>
    <t>06808880</t>
  </si>
  <si>
    <t>Bluegrass Creek at Audubon, Iowa</t>
  </si>
  <si>
    <t>1967, 1969-70, 1972-73, 1975, 1979, 1982, 1989-90, 1993-2010</t>
  </si>
  <si>
    <t>90; 91.4</t>
  </si>
  <si>
    <t>06809000</t>
  </si>
  <si>
    <t>Davids Creek near Hamlin, Iowa</t>
  </si>
  <si>
    <t>06809210</t>
  </si>
  <si>
    <t>East Nishnabotna River near Atlantic, Iowa</t>
  </si>
  <si>
    <t>1958, 1961-2010</t>
  </si>
  <si>
    <t>06809500</t>
  </si>
  <si>
    <t>East Nishnabotna River at Red Oak, Iowa</t>
  </si>
  <si>
    <t>1917-25, 1936-2010</t>
  </si>
  <si>
    <t>1917-2010</t>
  </si>
  <si>
    <t>06810000</t>
  </si>
  <si>
    <t>Nishnabotna River above Hamburg, Iowa</t>
  </si>
  <si>
    <t>1922-23, 1929-2010</t>
  </si>
  <si>
    <t>06810100</t>
  </si>
  <si>
    <t>Hooper Creek Tributary near Palmyra, Nebr.</t>
  </si>
  <si>
    <t>8.00</t>
  </si>
  <si>
    <t>06810200</t>
  </si>
  <si>
    <t>Hooper Creek near Palmyra, Nebr.</t>
  </si>
  <si>
    <t>59.6</t>
  </si>
  <si>
    <t>06810300</t>
  </si>
  <si>
    <t>Wolf Creek near Syracuse, Nebr.</t>
  </si>
  <si>
    <t>25.5</t>
  </si>
  <si>
    <t>06810500</t>
  </si>
  <si>
    <t>Little Nemaha River near Syracuse, Nebr.</t>
  </si>
  <si>
    <t>218</t>
  </si>
  <si>
    <t>1950-69</t>
  </si>
  <si>
    <t>1854-2010</t>
  </si>
  <si>
    <t>06811500</t>
  </si>
  <si>
    <t>Little Nemaha River at Auburn, Nebr.</t>
  </si>
  <si>
    <t>792</t>
  </si>
  <si>
    <t>06811760</t>
  </si>
  <si>
    <t>Tarkio River near Elliott, Iowa</t>
  </si>
  <si>
    <t>1952-58, 1960-74, 1976-84, 1986-10</t>
  </si>
  <si>
    <r>
      <rPr>
        <vertAlign val="superscript"/>
        <sz val="7"/>
        <rFont val="Arial"/>
        <family val="2"/>
      </rPr>
      <t>j</t>
    </r>
    <r>
      <rPr>
        <sz val="7"/>
        <rFont val="Arial"/>
        <family val="2"/>
      </rPr>
      <t>0.028</t>
    </r>
  </si>
  <si>
    <t>175; 335; 1,250</t>
  </si>
  <si>
    <t>180; 120; 205; 370; 330; 380; 370; 374</t>
  </si>
  <si>
    <t>06811800</t>
  </si>
  <si>
    <t>East Tarkio Creek near Stanton, Iowa</t>
  </si>
  <si>
    <t>1958-91, 1993-2010</t>
  </si>
  <si>
    <t>1958-2010</t>
  </si>
  <si>
    <t>359; 471; 370; 290; 210; 562</t>
  </si>
  <si>
    <t>06811840</t>
  </si>
  <si>
    <t>Tarkio River at Stanton, Iowa</t>
  </si>
  <si>
    <t>1952, 1954-56, 1958-91</t>
  </si>
  <si>
    <t>06811875</t>
  </si>
  <si>
    <t>Snake Creek near Yorktown, Iowa</t>
  </si>
  <si>
    <t>06813000</t>
  </si>
  <si>
    <t>Tarkio River at Fairfax, Mo.</t>
  </si>
  <si>
    <t>1922-90, 2007-10</t>
  </si>
  <si>
    <t>710; 16,300</t>
  </si>
  <si>
    <t>06814500</t>
  </si>
  <si>
    <t>North Fork Big Nemaha River at Humboldt, Nebr.</t>
  </si>
  <si>
    <t>548</t>
  </si>
  <si>
    <t>06815500</t>
  </si>
  <si>
    <t>Muddy Creek at Verdon, Nebr.</t>
  </si>
  <si>
    <t>188</t>
  </si>
  <si>
    <t>1953-73</t>
  </si>
  <si>
    <t>06815510</t>
  </si>
  <si>
    <t>Temple Creek near Falls City, Nebr.</t>
  </si>
  <si>
    <t>2.99</t>
  </si>
  <si>
    <t>06815550</t>
  </si>
  <si>
    <t>Staples Branch near Burlington Junction, Mo.</t>
  </si>
  <si>
    <t>0.49</t>
  </si>
  <si>
    <t>06816000</t>
  </si>
  <si>
    <t>Mill Creek at Oregon, Mo.</t>
  </si>
  <si>
    <t>4.90</t>
  </si>
  <si>
    <t>1950-76</t>
  </si>
  <si>
    <t>06816290</t>
  </si>
  <si>
    <t>West Nodaway River at Massena, Iowa</t>
  </si>
  <si>
    <t>1,410; 1,260; 223</t>
  </si>
  <si>
    <t>06817000</t>
  </si>
  <si>
    <t>Nodaway River at Clarinda, Iowa</t>
  </si>
  <si>
    <t>1918-25, 1936-2010</t>
  </si>
  <si>
    <t>1904-2010</t>
  </si>
  <si>
    <t>06817500</t>
  </si>
  <si>
    <t>Nodaway River near Burlington Junction, Mo.</t>
  </si>
  <si>
    <t>1922-93</t>
  </si>
  <si>
    <t>06817700</t>
  </si>
  <si>
    <t>Nodaway River near Graham, Mo.</t>
  </si>
  <si>
    <t>1,520</t>
  </si>
  <si>
    <t>06818598</t>
  </si>
  <si>
    <t>Platte River near Stringtown, Iowa</t>
  </si>
  <si>
    <t>530; 500; 495</t>
  </si>
  <si>
    <t>06818750</t>
  </si>
  <si>
    <t>Platte River near Diagonal, Iowa</t>
  </si>
  <si>
    <t>1967-91, 1998-2010</t>
  </si>
  <si>
    <t>13,400; 65,000</t>
  </si>
  <si>
    <t>06818900</t>
  </si>
  <si>
    <t>Platte River at Ravenwood, Mo.</t>
  </si>
  <si>
    <t>1923, 1929-32, 1959-81, 1983-92</t>
  </si>
  <si>
    <t>1923-92</t>
  </si>
  <si>
    <t>16,500; 12,600</t>
  </si>
  <si>
    <t>06819110</t>
  </si>
  <si>
    <t>Middle Branch 102 River near Gravity, Iowa</t>
  </si>
  <si>
    <t>790; 1,280; 1,530; 2,020; 2,270; 2,520; 2,770; 3,010; 3,260; 3,510; 3,750; 3,000; 4,000; 756; 758; 766; 764</t>
  </si>
  <si>
    <t>06819185</t>
  </si>
  <si>
    <t>East Fork 102 River at Bedford, Iowa</t>
  </si>
  <si>
    <r>
      <rPr>
        <vertAlign val="superscript"/>
        <sz val="7"/>
        <rFont val="Arial"/>
        <family val="2"/>
      </rPr>
      <t>p</t>
    </r>
    <r>
      <rPr>
        <sz val="7"/>
        <rFont val="Arial"/>
        <family val="2"/>
      </rPr>
      <t>1984-2010</t>
    </r>
  </si>
  <si>
    <t>06819500</t>
  </si>
  <si>
    <t>102 River at Maryville, Mo.</t>
  </si>
  <si>
    <t>1926, 1933-91, 2002-10</t>
  </si>
  <si>
    <r>
      <rPr>
        <vertAlign val="superscript"/>
        <sz val="7"/>
        <rFont val="Arial"/>
        <family val="2"/>
      </rPr>
      <t>c</t>
    </r>
    <r>
      <rPr>
        <sz val="7"/>
        <rFont val="Arial"/>
        <family val="2"/>
      </rPr>
      <t>0.075</t>
    </r>
  </si>
  <si>
    <t>1926-2010</t>
  </si>
  <si>
    <t>14,500; 500; 28,000</t>
  </si>
  <si>
    <t>06820000</t>
  </si>
  <si>
    <t>White Cloud Creek near Maryville, Mo.</t>
  </si>
  <si>
    <t>6.00</t>
  </si>
  <si>
    <t>1949-79</t>
  </si>
  <si>
    <t>06820300</t>
  </si>
  <si>
    <t>Big Slough near Wilcox, Mo.</t>
  </si>
  <si>
    <t>1.30</t>
  </si>
  <si>
    <t>1950-54, 1956, 1958-79, 1982-89</t>
  </si>
  <si>
    <t>06896180</t>
  </si>
  <si>
    <t>Demoss Branch near Stanberry, Mo.</t>
  </si>
  <si>
    <t>06896500</t>
  </si>
  <si>
    <t>Thompson Branch near Albany, Mo.</t>
  </si>
  <si>
    <t>1956-72</t>
  </si>
  <si>
    <t>06897000</t>
  </si>
  <si>
    <t>East Fork Big Creek near Bethany, MO.</t>
  </si>
  <si>
    <t>95.0</t>
  </si>
  <si>
    <t>1934-72, 1974, 1997-99, 2001-10</t>
  </si>
  <si>
    <t>06897200</t>
  </si>
  <si>
    <t>Simpson Branch near Bethany, Mo.</t>
  </si>
  <si>
    <t>4.72</t>
  </si>
  <si>
    <t>1957-79</t>
  </si>
  <si>
    <t>06897500</t>
  </si>
  <si>
    <t>Grand River near Gallatin, Mo.</t>
  </si>
  <si>
    <t>2,250</t>
  </si>
  <si>
    <t>1909, 1922-2010</t>
  </si>
  <si>
    <t>06897858</t>
  </si>
  <si>
    <t>Sevenmile Creek near Thayer, Iowa</t>
  </si>
  <si>
    <t>1992-93, 1995-96, 1998-2003, 2005-10</t>
  </si>
  <si>
    <t>1,000; 600; 800</t>
  </si>
  <si>
    <t>1,200; 100; 390; 1,590; 350; 192; 1,400; 550</t>
  </si>
  <si>
    <t>06897950</t>
  </si>
  <si>
    <t>Elk Creek near Decatur City, Iowa</t>
  </si>
  <si>
    <t>264; 750</t>
  </si>
  <si>
    <t>06898000</t>
  </si>
  <si>
    <t>Thompson River at Davis City, Iowa</t>
  </si>
  <si>
    <t>1885, 1918-26, 1941-2010</t>
  </si>
  <si>
    <t>1885-2010</t>
  </si>
  <si>
    <t>06898100</t>
  </si>
  <si>
    <t>Thompson River at Mount Moriah, Mo.</t>
  </si>
  <si>
    <t>891</t>
  </si>
  <si>
    <t>1961-77</t>
  </si>
  <si>
    <t>06898200</t>
  </si>
  <si>
    <t>Thompson River near Trenton, Mo.</t>
  </si>
  <si>
    <t>1,060</t>
  </si>
  <si>
    <t>06898400</t>
  </si>
  <si>
    <t>Weldon River near Leon, Iowa</t>
  </si>
  <si>
    <t>1959-92</t>
  </si>
  <si>
    <t>48,000; 76,000</t>
  </si>
  <si>
    <t>06898500</t>
  </si>
  <si>
    <t>Weldon River near Mercer, Mo.</t>
  </si>
  <si>
    <t>246</t>
  </si>
  <si>
    <t>1939-59, 1961-77</t>
  </si>
  <si>
    <t>1939-91</t>
  </si>
  <si>
    <t>06899000</t>
  </si>
  <si>
    <t>Weldon River at Mill Grove, Mo.</t>
  </si>
  <si>
    <t>494</t>
  </si>
  <si>
    <t>1909, 1930-72</t>
  </si>
  <si>
    <r>
      <rPr>
        <vertAlign val="superscript"/>
        <sz val="7"/>
        <rFont val="Arial"/>
        <family val="2"/>
      </rPr>
      <t>j</t>
    </r>
    <r>
      <rPr>
        <sz val="7"/>
        <rFont val="Arial"/>
        <family val="2"/>
      </rPr>
      <t>0.011</t>
    </r>
  </si>
  <si>
    <t>1909-91</t>
  </si>
  <si>
    <t>06899100</t>
  </si>
  <si>
    <t>Weldon River near Trenton, Mo.</t>
  </si>
  <si>
    <t>540</t>
  </si>
  <si>
    <r>
      <rPr>
        <vertAlign val="superscript"/>
        <sz val="7"/>
        <rFont val="Arial"/>
        <family val="2"/>
      </rPr>
      <t>j</t>
    </r>
    <r>
      <rPr>
        <sz val="7"/>
        <rFont val="Arial"/>
        <family val="2"/>
      </rPr>
      <t>0.013</t>
    </r>
  </si>
  <si>
    <t>1959-77</t>
  </si>
  <si>
    <t>06899500</t>
  </si>
  <si>
    <t>Thompson River at Trenton, Mo.</t>
  </si>
  <si>
    <t>1,720</t>
  </si>
  <si>
    <t>1909, 1922-23, 1928-2010</t>
  </si>
  <si>
    <t>06899600</t>
  </si>
  <si>
    <t>West Fork Leaky Branch near Chillicothe, Mo.</t>
  </si>
  <si>
    <t>1955-77</t>
  </si>
  <si>
    <t>06900000</t>
  </si>
  <si>
    <t>Medicine Creek near Galt, Mo.</t>
  </si>
  <si>
    <t>225</t>
  </si>
  <si>
    <t>1909, 1922-75, 1978-90</t>
  </si>
  <si>
    <t>1909-90</t>
  </si>
  <si>
    <t>8,000; 20,000</t>
  </si>
  <si>
    <t>06901300</t>
  </si>
  <si>
    <t>Moffet Branch near Reger, Mo.</t>
  </si>
  <si>
    <t>0.13</t>
  </si>
  <si>
    <t>100; 150</t>
  </si>
  <si>
    <t>06901500</t>
  </si>
  <si>
    <t>Locust Creek near Linneus, Mo.</t>
  </si>
  <si>
    <t>550</t>
  </si>
  <si>
    <t>1909, 1930-79, 2001-10</t>
  </si>
  <si>
    <t>18,000; 37,500</t>
  </si>
  <si>
    <t>06902200</t>
  </si>
  <si>
    <t>West Yellow Creek near Brookfield, Mo.</t>
  </si>
  <si>
    <t>135</t>
  </si>
  <si>
    <t>1960-77</t>
  </si>
  <si>
    <t>06902500</t>
  </si>
  <si>
    <t>Hamilton Branch near New Boston, Mo.</t>
  </si>
  <si>
    <t>2.51</t>
  </si>
  <si>
    <t>06903400</t>
  </si>
  <si>
    <t>Chariton River near Chariton, Iowa</t>
  </si>
  <si>
    <t>1947, 1960, 1966-2010</t>
  </si>
  <si>
    <t>11,000; 15,000</t>
  </si>
  <si>
    <t>06903500</t>
  </si>
  <si>
    <t>Honey Creek near Russell, Iowa</t>
  </si>
  <si>
    <t>1952-62</t>
  </si>
  <si>
    <t>06903700</t>
  </si>
  <si>
    <t>South Fork Chariton River near Promise City, Iowa</t>
  </si>
  <si>
    <t>1965, 1968-2010</t>
  </si>
  <si>
    <t>70,000; 18,000</t>
  </si>
  <si>
    <t>06903900</t>
  </si>
  <si>
    <t>Chariton River near Rathbun, Iowa</t>
  </si>
  <si>
    <r>
      <rPr>
        <vertAlign val="superscript"/>
        <sz val="7"/>
        <rFont val="Arial"/>
        <family val="2"/>
      </rPr>
      <t>k</t>
    </r>
    <r>
      <rPr>
        <sz val="7"/>
        <rFont val="Arial"/>
        <family val="2"/>
      </rPr>
      <t>1957-69</t>
    </r>
  </si>
  <si>
    <t>1957-69</t>
  </si>
  <si>
    <t>06903990</t>
  </si>
  <si>
    <t>Cooper Creek at Centerville, Iowa</t>
  </si>
  <si>
    <t>340; 395; 370</t>
  </si>
  <si>
    <t>06904000</t>
  </si>
  <si>
    <t>Chariton River near Centerville, Iowa</t>
  </si>
  <si>
    <t>1938-59</t>
  </si>
  <si>
    <t>06904500</t>
  </si>
  <si>
    <t>Chariton River at Novinger, Mo.</t>
  </si>
  <si>
    <t>1,370</t>
  </si>
  <si>
    <r>
      <rPr>
        <vertAlign val="superscript"/>
        <sz val="7"/>
        <rFont val="Arial"/>
        <family val="2"/>
      </rPr>
      <t>k</t>
    </r>
    <r>
      <rPr>
        <sz val="7"/>
        <rFont val="Arial"/>
        <family val="2"/>
      </rPr>
      <t>1917, 1922-52, 1955-69</t>
    </r>
  </si>
  <si>
    <t>1917-69</t>
  </si>
  <si>
    <t>26,500; 1,690</t>
  </si>
  <si>
    <t>06904700</t>
  </si>
  <si>
    <t>Strop Branch near Novinger, Mo.</t>
  </si>
  <si>
    <t>0.96</t>
  </si>
  <si>
    <t>06905000</t>
  </si>
  <si>
    <t>Chariton River at Elmer, Mo.</t>
  </si>
  <si>
    <t>1,660</t>
  </si>
  <si>
    <r>
      <rPr>
        <vertAlign val="superscript"/>
        <sz val="7"/>
        <rFont val="Arial"/>
        <family val="2"/>
      </rPr>
      <t>k</t>
    </r>
    <r>
      <rPr>
        <sz val="7"/>
        <rFont val="Arial"/>
        <family val="2"/>
      </rPr>
      <t>1917, 1922-30, 1961-69</t>
    </r>
  </si>
  <si>
    <t>26,500; 31,500</t>
  </si>
  <si>
    <r>
      <rPr>
        <vertAlign val="superscript"/>
        <sz val="7"/>
        <rFont val="Arial"/>
        <family val="2"/>
      </rPr>
      <t>a</t>
    </r>
    <r>
      <rPr>
        <sz val="7"/>
        <rFont val="Arial"/>
        <family val="2"/>
      </rPr>
      <t>Contact Iowa Water Science Center for information on specific years for threshold values.</t>
    </r>
  </si>
  <si>
    <r>
      <rPr>
        <vertAlign val="superscript"/>
        <sz val="7"/>
        <rFont val="Arial"/>
        <family val="2"/>
      </rPr>
      <t>b</t>
    </r>
    <r>
      <rPr>
        <sz val="7"/>
        <rFont val="Arial"/>
        <family val="2"/>
      </rPr>
      <t xml:space="preserve">Annual flood-probability ranges reflect the uncertainty of estimating annual flood-probability discharges. The annual flood probability is calculated using established techniques but then reported in one of the following ranges: greater than 10 percent, 4 to 10 percent, 2 to 4 percent, 1 to 2 percent, 0.2 to 1 percent, and less than 0.2 percent. The following column lists the method (WIE, weighted independent estimates or EMA/MGB, expected moments algorithm with multiple Grubbs-Beck low-outlier test) used to calculate the annual flood-probability range from table 4. </t>
    </r>
  </si>
  <si>
    <r>
      <rPr>
        <vertAlign val="superscript"/>
        <sz val="7"/>
        <rFont val="Arial"/>
        <family val="2"/>
      </rPr>
      <t>c</t>
    </r>
    <r>
      <rPr>
        <sz val="7"/>
        <rFont val="Arial"/>
        <family val="2"/>
      </rPr>
      <t>P-value is less than 0.05 using entire record because Kendall's Tau analysis is sensitive to large or small peaks at beginning or end of record; therefore, large or small peaks were removed at the the beginning and/or end of the record and the p-value listed uses between 94 to 99 percent of the entire record.</t>
    </r>
  </si>
  <si>
    <r>
      <rPr>
        <vertAlign val="superscript"/>
        <sz val="7"/>
        <rFont val="Arial"/>
        <family val="2"/>
      </rPr>
      <t>d</t>
    </r>
    <r>
      <rPr>
        <sz val="7"/>
        <rFont val="Arial"/>
        <family val="2"/>
      </rPr>
      <t>Streamgage not used in development of regional-regression equations because streamgage is in flood region outside of Iowa.</t>
    </r>
  </si>
  <si>
    <r>
      <rPr>
        <vertAlign val="superscript"/>
        <sz val="7"/>
        <rFont val="Arial"/>
        <family val="2"/>
      </rPr>
      <t>e</t>
    </r>
    <r>
      <rPr>
        <sz val="7"/>
        <rFont val="Arial"/>
        <family val="2"/>
      </rPr>
      <t>EMA/MGB flood-probability estimates are based on inclusion of additional area-weighted annual-peak discharges from discontinued downstream streamgage (05388000).</t>
    </r>
  </si>
  <si>
    <r>
      <rPr>
        <vertAlign val="superscript"/>
        <sz val="7"/>
        <rFont val="Arial"/>
        <family val="2"/>
      </rPr>
      <t>f</t>
    </r>
    <r>
      <rPr>
        <sz val="7"/>
        <rFont val="Arial"/>
        <family val="2"/>
      </rPr>
      <t>EMA/MGB flood-probability analysis estimates are based on inclusion of additional area-weighted annual-peak discharges from discontinued upstream streamgage (05412000).</t>
    </r>
  </si>
  <si>
    <r>
      <rPr>
        <vertAlign val="superscript"/>
        <sz val="7"/>
        <rFont val="Arial"/>
        <family val="2"/>
      </rPr>
      <t>g</t>
    </r>
    <r>
      <rPr>
        <sz val="7"/>
        <rFont val="Arial"/>
        <family val="2"/>
      </rPr>
      <t>Streamgage not included in the development of regional-regression equations because a significant trend is indicated and streamgage is a significant outlier in the regression analysis.</t>
    </r>
  </si>
  <si>
    <r>
      <rPr>
        <vertAlign val="superscript"/>
        <sz val="7"/>
        <rFont val="Arial"/>
        <family val="2"/>
      </rPr>
      <t>h</t>
    </r>
    <r>
      <rPr>
        <sz val="7"/>
        <rFont val="Arial"/>
        <family val="2"/>
      </rPr>
      <t>EMA/MGB flood-probability estimates are based on inclusion of additional area-weighted annual-peak discharges from discontinued downstream streamgage (05417000).</t>
    </r>
  </si>
  <si>
    <r>
      <rPr>
        <vertAlign val="superscript"/>
        <sz val="7"/>
        <rFont val="Arial"/>
        <family val="2"/>
      </rPr>
      <t>i</t>
    </r>
    <r>
      <rPr>
        <sz val="7"/>
        <rFont val="Arial"/>
        <family val="2"/>
      </rPr>
      <t>EMA/MGB flood-probability estimates are based on inclusion of additional area-weighted annual-peak discharges from discontinued downstream streamgage (05418450).</t>
    </r>
  </si>
  <si>
    <r>
      <rPr>
        <vertAlign val="superscript"/>
        <sz val="7"/>
        <rFont val="Arial"/>
        <family val="2"/>
      </rPr>
      <t>j</t>
    </r>
    <r>
      <rPr>
        <sz val="7"/>
        <rFont val="Arial"/>
        <family val="2"/>
      </rPr>
      <t>Streamgage included in the development of regional-regression equations, even though a significant trend is indicated, because streamgage is not a significant outlier in the regression analysis.</t>
    </r>
  </si>
  <si>
    <r>
      <rPr>
        <vertAlign val="superscript"/>
        <sz val="7"/>
        <rFont val="Arial"/>
        <family val="2"/>
      </rPr>
      <t>k</t>
    </r>
    <r>
      <rPr>
        <sz val="7"/>
        <rFont val="Arial"/>
        <family val="2"/>
      </rPr>
      <t>Streamflow regulated during part of gaged record. Only unregulated peak discharges at streamgage used in EMA/MGB flood-probability analysis.</t>
    </r>
  </si>
  <si>
    <r>
      <rPr>
        <vertAlign val="superscript"/>
        <sz val="7"/>
        <rFont val="Arial"/>
        <family val="2"/>
      </rPr>
      <t>l</t>
    </r>
    <r>
      <rPr>
        <sz val="7"/>
        <rFont val="Arial"/>
        <family val="2"/>
      </rPr>
      <t>EMA/MGB flood-probability estimates are based on inclusion of additional area-weighted annual-peak discharges from discontinued downstream streamgage (05455150).</t>
    </r>
  </si>
  <si>
    <r>
      <rPr>
        <vertAlign val="superscript"/>
        <sz val="7"/>
        <rFont val="Arial"/>
        <family val="2"/>
      </rPr>
      <t>m</t>
    </r>
    <r>
      <rPr>
        <sz val="7"/>
        <rFont val="Arial"/>
        <family val="2"/>
      </rPr>
      <t>Perception threshold based on interval discharge range.</t>
    </r>
  </si>
  <si>
    <r>
      <rPr>
        <vertAlign val="superscript"/>
        <sz val="7"/>
        <rFont val="Arial"/>
        <family val="2"/>
      </rPr>
      <t>n</t>
    </r>
    <r>
      <rPr>
        <sz val="7"/>
        <rFont val="Arial"/>
        <family val="2"/>
      </rPr>
      <t>EMA/MGB flood-probability estimates are based on inclusion of additional annual-peak discharges from discontinued downstream streamgage (05481500).</t>
    </r>
  </si>
  <si>
    <r>
      <rPr>
        <vertAlign val="superscript"/>
        <sz val="7"/>
        <rFont val="Arial"/>
        <family val="2"/>
      </rPr>
      <t>o</t>
    </r>
    <r>
      <rPr>
        <sz val="7"/>
        <rFont val="Arial"/>
        <family val="2"/>
      </rPr>
      <t>EMA/MGB flood-probability estimates for this discontinued streamgages are based on inclusion of additional area-weighted annual-peak discharges from an active downstream streamgage (06483290).</t>
    </r>
  </si>
  <si>
    <r>
      <rPr>
        <vertAlign val="superscript"/>
        <sz val="7"/>
        <rFont val="Arial"/>
        <family val="2"/>
      </rPr>
      <t>p</t>
    </r>
    <r>
      <rPr>
        <sz val="7"/>
        <rFont val="Arial"/>
        <family val="2"/>
      </rPr>
      <t>EMA/MGB flood-probability estimates are based on inclusion of additional area-weighted annual-peak discharges from discontinued downstream streamgage (06819190).</t>
    </r>
  </si>
  <si>
    <r>
      <rPr>
        <b/>
        <sz val="9"/>
        <rFont val="Arial"/>
        <family val="2"/>
      </rPr>
      <t>Table 4</t>
    </r>
    <r>
      <rPr>
        <sz val="9"/>
        <rFont val="Arial"/>
        <family val="2"/>
      </rPr>
      <t>.  Annual exceedance-probability discharges for streamgages evaluated in study based on data through the 2010 water year.</t>
    </r>
  </si>
  <si>
    <r>
      <t>Published drainage area       (mi</t>
    </r>
    <r>
      <rPr>
        <b/>
        <vertAlign val="superscript"/>
        <sz val="9"/>
        <rFont val="Arial"/>
        <family val="2"/>
      </rPr>
      <t>2</t>
    </r>
    <r>
      <rPr>
        <b/>
        <sz val="9"/>
        <rFont val="Arial"/>
        <family val="2"/>
      </rPr>
      <t>)</t>
    </r>
  </si>
  <si>
    <t>Annual-exceedance-probability analysis method</t>
  </si>
  <si>
    <t>Annual exceedance-probability discharge, in cubic feet per second</t>
  </si>
  <si>
    <t>50-percent</t>
  </si>
  <si>
    <t>20-percent</t>
  </si>
  <si>
    <t>10-percent</t>
  </si>
  <si>
    <t>4-percent</t>
  </si>
  <si>
    <t>2-percent</t>
  </si>
  <si>
    <t>1-percent</t>
  </si>
  <si>
    <t>0.5-percent</t>
  </si>
  <si>
    <t>0.2-percent</t>
  </si>
  <si>
    <t>3.13</t>
  </si>
  <si>
    <t>0.42</t>
  </si>
  <si>
    <t>*RRE</t>
  </si>
  <si>
    <t>0545776680</t>
  </si>
  <si>
    <t xml:space="preserve">2) MCS values determined using GIS (StreamStats, ArcHydro, etc.) are generally lower than the manual MCS determination methods used to develop the Rept. 00-4233 equations.  Therefore, for GIS MCS values to be used with the Rept. 00-4233 equations, apply the multiplier as shown (from Rept. 03-4120) or use the MCS value from Rept. 03-4120 for streams addressed in the report.  </t>
  </si>
  <si>
    <t>3) Region 1 RRE max. CCM increased to 3.87 (from 2.22) per email D. Eash 12/12/14.</t>
  </si>
  <si>
    <t xml:space="preserve">5)  DESMOIN&gt;=10% - Per USGS StreamStats notation, for Rept. 13-5086 RRE multi-region estimates utilizing peak flow Region 2, and where the DESMOIN (Des Moines Lobe) parameter is &gt;=10%, preference should be given to the single Region RRE estimate for the Region where the site is located.  IaDOT recommendation/policy is handling of these locations per note 6) below. </t>
  </si>
  <si>
    <t xml:space="preserve">4) RRE results for sites draining more than one region may be weighted relative to the contributory drainage area of each region per the procedure in Rept. 13-5086, Pg. 33.  AEPD results for a given column reflect the Report/Reqion RRE estimate for the total basin.  The 'Region DA Fraction' displays the ratio of the region drainage area relative to the total basin.  The ‘Group Weight’ is the weighting used to calculate the weighted results shown in the 'Sum' column.  Refer to note 6) below for weighting commentary.  </t>
  </si>
  <si>
    <t xml:space="preserve">1.10  2/01/16 - Added notes regarding RRE multi-region area weighted estimates as follows: Region 2 w/ DML&gt;=10%, notation and weighting of outfall basin.  Added Gage Data Table 1 and 4 Sheets.  </t>
  </si>
  <si>
    <r>
      <t xml:space="preserve">6)  </t>
    </r>
    <r>
      <rPr>
        <b/>
        <sz val="9"/>
        <rFont val="Arial"/>
        <family val="2"/>
      </rPr>
      <t xml:space="preserve">For multi-region RRE estimates, IaDOT recommendation/policy is to use an additional weighting factor in the RRE estimate for the region where the site is located (outfall region).  IaDOT recommendation is to use an outfall region weighting of 2.  </t>
    </r>
    <r>
      <rPr>
        <sz val="9"/>
        <rFont val="Arial"/>
        <family val="2"/>
      </rPr>
      <t xml:space="preserve"> The drainage basin configuration relative to peak flow regions should be reviewed and the outfall region weighting adjusted as appropriate based on basin configuration.  
  The intent is to provide a smooth transition in RRE estimates along a stream reach and to more heavily weight the hydrologic characteristics nearest the site.  Refer to the AEPD usage guide for additional commentary.    
  Example:  DA  Reg. 1=60 sq. mi., Reg. 2 (outfall)=40 sq. mi., outfall region weighting of 2.  Therefore Group Weight used is Reg. 1=0.20 (1-0.80), 
Reg. 2=0.80 (0.40 x 2).  Note that an outfall region weighting of 2 results in only the RRE estimate for the outfall region being considered when the outfall region exceeds 50% of the total drainage area.  
  In the calculation section of the RRE sheet ‘Outfall’ in the region selection designates where the site is located and triggers an additional
informational note.</t>
    </r>
  </si>
  <si>
    <r>
      <t>[no. number; USGS, U.S. Geological Survey; mi</t>
    </r>
    <r>
      <rPr>
        <vertAlign val="superscript"/>
        <sz val="9"/>
        <rFont val="Arial"/>
        <family val="2"/>
      </rPr>
      <t>2</t>
    </r>
    <r>
      <rPr>
        <sz val="9"/>
        <rFont val="Arial"/>
        <family val="2"/>
      </rPr>
      <t xml:space="preserve">, square miles; EMA/MGB, expected moments algorithm with multiple Grubbs-Beck low-outlier test (log-Pearson Type III) </t>
    </r>
  </si>
  <si>
    <t xml:space="preserve">estimates; RRE, regional-regression-equation estimates from tables 9-11; WIE, weighted independent estimates using equation 9; NU, streamgage not used in development of RREs; </t>
  </si>
  <si>
    <t xml:space="preserve">ND, not determined; *, RRE estimates for streamgage used to calculate percent differences in table 17]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</si>
</sst>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
  </numFmts>
  <fonts count="24" x14ac:knownFonts="1">
    <font>
      <sz val="10"/>
      <name val="Arial"/>
    </font>
    <font>
      <sz val="11"/>
      <color theme="1"/>
      <name val="Calibri"/>
      <family val="2"/>
      <scheme val="minor"/>
    </font>
    <font>
      <b/>
      <sz val="12"/>
      <name val="Arial"/>
      <family val="2"/>
    </font>
    <font>
      <sz val="8"/>
      <name val="Arial"/>
      <family val="2"/>
    </font>
    <font>
      <b/>
      <sz val="8"/>
      <name val="Arial"/>
      <family val="2"/>
    </font>
    <font>
      <b/>
      <u/>
      <sz val="10"/>
      <name val="Arial"/>
      <family val="2"/>
    </font>
    <font>
      <sz val="8"/>
      <name val="Times New Roman"/>
      <family val="1"/>
    </font>
    <font>
      <sz val="9"/>
      <name val="Times New Roman"/>
      <family val="1"/>
    </font>
    <font>
      <b/>
      <sz val="10"/>
      <name val="Arial"/>
      <family val="2"/>
    </font>
    <font>
      <b/>
      <vertAlign val="superscript"/>
      <sz val="8"/>
      <name val="Arial"/>
      <family val="2"/>
    </font>
    <font>
      <b/>
      <sz val="9"/>
      <name val="Arial"/>
      <family val="2"/>
    </font>
    <font>
      <b/>
      <u/>
      <sz val="9"/>
      <name val="Arial"/>
      <family val="2"/>
    </font>
    <font>
      <sz val="10"/>
      <name val="Arial"/>
      <family val="2"/>
    </font>
    <font>
      <sz val="9"/>
      <name val="Arial"/>
      <family val="2"/>
    </font>
    <font>
      <sz val="7"/>
      <name val="Arial"/>
      <family val="2"/>
    </font>
    <font>
      <u/>
      <sz val="10"/>
      <name val="Arial"/>
      <family val="2"/>
    </font>
    <font>
      <sz val="10"/>
      <name val="Times New Roman"/>
      <family val="1"/>
    </font>
    <font>
      <b/>
      <vertAlign val="subscript"/>
      <sz val="8"/>
      <name val="Arial"/>
      <family val="2"/>
    </font>
    <font>
      <sz val="10"/>
      <color rgb="FFEAEAEA"/>
      <name val="Arial"/>
      <family val="2"/>
    </font>
    <font>
      <b/>
      <sz val="7"/>
      <name val="Arial"/>
      <family val="2"/>
    </font>
    <font>
      <vertAlign val="superscript"/>
      <sz val="7"/>
      <name val="Arial"/>
      <family val="2"/>
    </font>
    <font>
      <b/>
      <vertAlign val="superscript"/>
      <sz val="7"/>
      <name val="Arial"/>
      <family val="2"/>
    </font>
    <font>
      <vertAlign val="superscript"/>
      <sz val="9"/>
      <name val="Arial"/>
      <family val="2"/>
    </font>
    <font>
      <b/>
      <vertAlign val="superscript"/>
      <sz val="9"/>
      <name val="Arial"/>
      <family val="2"/>
    </font>
  </fonts>
  <fills count="5">
    <fill>
      <patternFill patternType="none"/>
    </fill>
    <fill>
      <patternFill patternType="gray125"/>
    </fill>
    <fill>
      <patternFill patternType="solid">
        <fgColor indexed="26"/>
        <bgColor indexed="64"/>
      </patternFill>
    </fill>
    <fill>
      <patternFill patternType="solid">
        <fgColor rgb="FFFFFFCC"/>
        <bgColor indexed="64"/>
      </patternFill>
    </fill>
    <fill>
      <patternFill patternType="solid">
        <fgColor theme="0" tint="-0.14999847407452621"/>
        <bgColor indexed="64"/>
      </patternFill>
    </fill>
  </fills>
  <borders count="58">
    <border>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double">
        <color indexed="64"/>
      </left>
      <right/>
      <top style="double">
        <color indexed="64"/>
      </top>
      <bottom/>
      <diagonal/>
    </border>
    <border>
      <left style="double">
        <color indexed="64"/>
      </left>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style="double">
        <color indexed="64"/>
      </left>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top/>
      <bottom style="double">
        <color indexed="64"/>
      </bottom>
      <diagonal/>
    </border>
    <border>
      <left style="thin">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hair">
        <color indexed="64"/>
      </left>
      <right style="double">
        <color indexed="64"/>
      </right>
      <top style="thin">
        <color indexed="64"/>
      </top>
      <bottom/>
      <diagonal/>
    </border>
    <border>
      <left/>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s>
  <cellStyleXfs count="5">
    <xf numFmtId="0" fontId="0" fillId="0" borderId="0"/>
    <xf numFmtId="0" fontId="12" fillId="0" borderId="0"/>
    <xf numFmtId="0" fontId="1" fillId="0" borderId="0"/>
    <xf numFmtId="0" fontId="1" fillId="0" borderId="0"/>
    <xf numFmtId="0" fontId="1" fillId="0" borderId="0"/>
  </cellStyleXfs>
  <cellXfs count="321">
    <xf numFmtId="0" fontId="0" fillId="0" borderId="0" xfId="0"/>
    <xf numFmtId="0" fontId="0" fillId="0" borderId="0" xfId="0" applyAlignment="1" applyProtection="1">
      <alignment horizontal="centerContinuous"/>
    </xf>
    <xf numFmtId="0" fontId="2" fillId="0" borderId="0" xfId="0" applyFont="1" applyAlignment="1" applyProtection="1">
      <alignment horizontal="left"/>
    </xf>
    <xf numFmtId="0" fontId="0" fillId="0" borderId="0" xfId="0" applyProtection="1"/>
    <xf numFmtId="2" fontId="4" fillId="0" borderId="0" xfId="0" applyNumberFormat="1" applyFont="1" applyAlignment="1" applyProtection="1">
      <alignment horizontal="right"/>
    </xf>
    <xf numFmtId="14" fontId="5" fillId="0" borderId="0" xfId="0" applyNumberFormat="1" applyFont="1" applyAlignment="1" applyProtection="1">
      <alignment horizontal="left"/>
    </xf>
    <xf numFmtId="2" fontId="4" fillId="0" borderId="0" xfId="0" applyNumberFormat="1" applyFont="1" applyAlignment="1" applyProtection="1">
      <alignment horizontal="left"/>
    </xf>
    <xf numFmtId="49" fontId="6" fillId="2" borderId="0" xfId="0" applyNumberFormat="1" applyFont="1" applyFill="1" applyAlignment="1" applyProtection="1">
      <alignment horizontal="left"/>
      <protection locked="0"/>
    </xf>
    <xf numFmtId="49" fontId="7" fillId="2" borderId="0" xfId="0" applyNumberFormat="1" applyFont="1" applyFill="1" applyAlignment="1" applyProtection="1">
      <alignment horizontal="left"/>
      <protection locked="0"/>
    </xf>
    <xf numFmtId="14" fontId="10" fillId="0" borderId="0" xfId="0" applyNumberFormat="1" applyFont="1" applyAlignment="1" applyProtection="1">
      <alignment horizontal="left"/>
    </xf>
    <xf numFmtId="0" fontId="3" fillId="0" borderId="0" xfId="0" applyFont="1" applyAlignment="1" applyProtection="1">
      <alignment horizontal="left"/>
    </xf>
    <xf numFmtId="14" fontId="4" fillId="0" borderId="0" xfId="0" applyNumberFormat="1" applyFont="1" applyAlignment="1" applyProtection="1">
      <alignment horizontal="right"/>
    </xf>
    <xf numFmtId="0" fontId="0" fillId="0" borderId="0" xfId="0" applyFill="1" applyProtection="1"/>
    <xf numFmtId="49" fontId="7" fillId="0" borderId="0" xfId="0" applyNumberFormat="1" applyFont="1" applyFill="1" applyAlignment="1" applyProtection="1">
      <alignment horizontal="left"/>
    </xf>
    <xf numFmtId="0" fontId="7" fillId="0" borderId="0" xfId="0" applyNumberFormat="1" applyFont="1" applyFill="1" applyAlignment="1" applyProtection="1">
      <alignment horizontal="left"/>
    </xf>
    <xf numFmtId="0" fontId="0" fillId="0" borderId="1" xfId="0" applyBorder="1" applyProtection="1"/>
    <xf numFmtId="0" fontId="0" fillId="0" borderId="2" xfId="0"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5" xfId="0" applyBorder="1" applyProtection="1"/>
    <xf numFmtId="0" fontId="4" fillId="0" borderId="0" xfId="0" applyNumberFormat="1" applyFont="1" applyAlignment="1" applyProtection="1">
      <alignment horizontal="right"/>
    </xf>
    <xf numFmtId="166" fontId="7" fillId="2" borderId="0" xfId="0" applyNumberFormat="1" applyFont="1" applyFill="1" applyAlignment="1" applyProtection="1">
      <alignment horizontal="center"/>
      <protection locked="0"/>
    </xf>
    <xf numFmtId="4" fontId="7" fillId="2" borderId="0" xfId="0" applyNumberFormat="1" applyFont="1" applyFill="1" applyAlignment="1" applyProtection="1">
      <alignment horizontal="center"/>
      <protection locked="0"/>
    </xf>
    <xf numFmtId="14" fontId="10" fillId="0" borderId="0" xfId="0" applyNumberFormat="1" applyFont="1" applyAlignment="1" applyProtection="1">
      <alignment horizontal="right"/>
    </xf>
    <xf numFmtId="0" fontId="12" fillId="0" borderId="6" xfId="0" applyFont="1" applyFill="1" applyBorder="1" applyProtection="1"/>
    <xf numFmtId="0" fontId="0" fillId="0" borderId="0" xfId="0" applyAlignment="1" applyProtection="1"/>
    <xf numFmtId="0" fontId="12" fillId="0" borderId="0" xfId="0" applyFont="1" applyProtection="1"/>
    <xf numFmtId="0" fontId="0" fillId="0" borderId="0" xfId="0" applyProtection="1">
      <protection locked="0"/>
    </xf>
    <xf numFmtId="49" fontId="7" fillId="2" borderId="6" xfId="0" applyNumberFormat="1" applyFont="1" applyFill="1" applyBorder="1" applyAlignment="1" applyProtection="1">
      <alignment horizontal="center"/>
      <protection locked="0"/>
    </xf>
    <xf numFmtId="4" fontId="7" fillId="0" borderId="6" xfId="0" applyNumberFormat="1" applyFont="1" applyFill="1" applyBorder="1" applyAlignment="1" applyProtection="1">
      <alignment horizontal="center"/>
    </xf>
    <xf numFmtId="4" fontId="7" fillId="2" borderId="7" xfId="0" applyNumberFormat="1" applyFont="1" applyFill="1" applyBorder="1" applyAlignment="1" applyProtection="1">
      <alignment horizontal="center"/>
      <protection locked="0"/>
    </xf>
    <xf numFmtId="3" fontId="7" fillId="0" borderId="6" xfId="0" applyNumberFormat="1" applyFont="1" applyFill="1" applyBorder="1" applyAlignment="1" applyProtection="1">
      <alignment horizontal="center"/>
    </xf>
    <xf numFmtId="3" fontId="7" fillId="0" borderId="8" xfId="0" applyNumberFormat="1" applyFont="1" applyFill="1" applyBorder="1" applyAlignment="1" applyProtection="1">
      <alignment horizontal="center"/>
    </xf>
    <xf numFmtId="0" fontId="0" fillId="0" borderId="0" xfId="0" applyBorder="1" applyAlignment="1" applyProtection="1"/>
    <xf numFmtId="0" fontId="12" fillId="0" borderId="1" xfId="0" applyFont="1" applyBorder="1" applyProtection="1">
      <protection hidden="1"/>
    </xf>
    <xf numFmtId="0" fontId="0" fillId="0" borderId="9" xfId="0" applyBorder="1" applyProtection="1">
      <protection hidden="1"/>
    </xf>
    <xf numFmtId="0" fontId="12" fillId="0" borderId="10" xfId="0" applyFont="1" applyBorder="1" applyProtection="1">
      <protection hidden="1"/>
    </xf>
    <xf numFmtId="0" fontId="12" fillId="0" borderId="0" xfId="0" applyFont="1" applyBorder="1" applyProtection="1">
      <protection hidden="1"/>
    </xf>
    <xf numFmtId="0" fontId="0" fillId="0" borderId="5" xfId="0" applyBorder="1" applyProtection="1">
      <protection hidden="1"/>
    </xf>
    <xf numFmtId="0" fontId="0" fillId="0" borderId="0" xfId="0" applyBorder="1" applyProtection="1">
      <protection hidden="1"/>
    </xf>
    <xf numFmtId="0" fontId="0" fillId="0" borderId="5" xfId="0" applyFill="1" applyBorder="1" applyProtection="1">
      <protection hidden="1"/>
    </xf>
    <xf numFmtId="0" fontId="12" fillId="0" borderId="10" xfId="0" applyFont="1" applyFill="1" applyBorder="1" applyProtection="1">
      <protection hidden="1"/>
    </xf>
    <xf numFmtId="0" fontId="0" fillId="0" borderId="0" xfId="0" applyAlignment="1" applyProtection="1">
      <alignment vertical="top"/>
    </xf>
    <xf numFmtId="49" fontId="13" fillId="0" borderId="11" xfId="0" applyNumberFormat="1" applyFont="1" applyFill="1" applyBorder="1" applyAlignment="1" applyProtection="1">
      <alignment horizontal="center"/>
    </xf>
    <xf numFmtId="166" fontId="7" fillId="0" borderId="8" xfId="0" applyNumberFormat="1" applyFont="1" applyFill="1" applyBorder="1" applyAlignment="1" applyProtection="1">
      <alignment horizontal="center"/>
    </xf>
    <xf numFmtId="0" fontId="13" fillId="0" borderId="13" xfId="0" applyFont="1" applyBorder="1" applyAlignment="1" applyProtection="1">
      <alignment horizontal="right"/>
    </xf>
    <xf numFmtId="164" fontId="13" fillId="3" borderId="14" xfId="0" applyNumberFormat="1" applyFont="1" applyFill="1" applyBorder="1" applyAlignment="1" applyProtection="1">
      <alignment horizontal="center"/>
      <protection locked="0"/>
    </xf>
    <xf numFmtId="0" fontId="13" fillId="0" borderId="15" xfId="0" applyNumberFormat="1" applyFont="1" applyBorder="1" applyAlignment="1" applyProtection="1">
      <alignment horizontal="center"/>
    </xf>
    <xf numFmtId="0" fontId="13" fillId="0" borderId="16" xfId="0" applyFont="1" applyBorder="1" applyAlignment="1" applyProtection="1">
      <alignment horizontal="right"/>
    </xf>
    <xf numFmtId="164" fontId="13" fillId="3" borderId="17" xfId="0" applyNumberFormat="1" applyFont="1" applyFill="1" applyBorder="1" applyAlignment="1" applyProtection="1">
      <alignment horizontal="center"/>
      <protection locked="0"/>
    </xf>
    <xf numFmtId="0" fontId="13" fillId="0" borderId="18" xfId="0" applyNumberFormat="1" applyFont="1" applyBorder="1" applyAlignment="1" applyProtection="1">
      <alignment horizontal="center"/>
    </xf>
    <xf numFmtId="0" fontId="13" fillId="0" borderId="19" xfId="0" applyFont="1" applyBorder="1" applyAlignment="1" applyProtection="1">
      <alignment horizontal="right"/>
    </xf>
    <xf numFmtId="164" fontId="13" fillId="3" borderId="20" xfId="0" applyNumberFormat="1" applyFont="1" applyFill="1" applyBorder="1" applyAlignment="1" applyProtection="1">
      <alignment horizontal="center"/>
      <protection locked="0"/>
    </xf>
    <xf numFmtId="164" fontId="13" fillId="3" borderId="21" xfId="0" applyNumberFormat="1" applyFont="1" applyFill="1" applyBorder="1" applyAlignment="1" applyProtection="1">
      <alignment horizontal="center"/>
      <protection locked="0"/>
    </xf>
    <xf numFmtId="0" fontId="13" fillId="0" borderId="22" xfId="0" applyNumberFormat="1" applyFont="1" applyBorder="1" applyAlignment="1" applyProtection="1">
      <alignment horizontal="center"/>
    </xf>
    <xf numFmtId="0" fontId="13" fillId="0" borderId="23" xfId="0" applyFont="1" applyBorder="1" applyAlignment="1" applyProtection="1">
      <alignment horizontal="right"/>
    </xf>
    <xf numFmtId="0" fontId="13" fillId="0" borderId="24" xfId="0" applyFont="1" applyBorder="1" applyAlignment="1" applyProtection="1">
      <alignment horizontal="center"/>
    </xf>
    <xf numFmtId="0" fontId="13" fillId="0" borderId="25" xfId="0" applyFont="1" applyBorder="1" applyAlignment="1" applyProtection="1">
      <alignment horizontal="center"/>
    </xf>
    <xf numFmtId="0" fontId="13" fillId="0" borderId="22" xfId="0" applyFont="1" applyBorder="1" applyAlignment="1" applyProtection="1">
      <alignment horizontal="center"/>
    </xf>
    <xf numFmtId="0" fontId="13" fillId="0" borderId="6" xfId="0" applyFont="1" applyBorder="1" applyProtection="1"/>
    <xf numFmtId="164" fontId="13" fillId="0" borderId="14" xfId="0" applyNumberFormat="1" applyFont="1" applyBorder="1" applyProtection="1"/>
    <xf numFmtId="164" fontId="13" fillId="0" borderId="26" xfId="0" applyNumberFormat="1" applyFont="1" applyBorder="1" applyProtection="1"/>
    <xf numFmtId="164" fontId="13" fillId="0" borderId="17" xfId="0" applyNumberFormat="1" applyFont="1" applyBorder="1" applyProtection="1"/>
    <xf numFmtId="164" fontId="13" fillId="0" borderId="27" xfId="0" applyNumberFormat="1" applyFont="1" applyBorder="1" applyProtection="1"/>
    <xf numFmtId="164" fontId="7" fillId="0" borderId="0" xfId="0" applyNumberFormat="1" applyFont="1" applyFill="1" applyAlignment="1" applyProtection="1">
      <alignment horizontal="center"/>
    </xf>
    <xf numFmtId="0" fontId="0" fillId="0" borderId="0" xfId="0" applyNumberFormat="1" applyFill="1" applyAlignment="1" applyProtection="1"/>
    <xf numFmtId="0" fontId="6" fillId="0" borderId="0" xfId="0" applyNumberFormat="1" applyFont="1" applyFill="1" applyAlignment="1" applyProtection="1">
      <alignment horizontal="left"/>
    </xf>
    <xf numFmtId="0" fontId="0" fillId="0" borderId="0" xfId="0" applyAlignment="1"/>
    <xf numFmtId="0" fontId="12" fillId="0" borderId="0" xfId="0" applyFont="1"/>
    <xf numFmtId="0" fontId="4" fillId="0" borderId="0" xfId="0" applyFont="1" applyAlignment="1">
      <alignment horizontal="right"/>
    </xf>
    <xf numFmtId="0" fontId="3" fillId="0" borderId="0" xfId="0" applyFont="1" applyAlignment="1">
      <alignment horizontal="center"/>
    </xf>
    <xf numFmtId="49" fontId="14" fillId="0" borderId="0" xfId="1" applyNumberFormat="1" applyFont="1" applyFill="1" applyBorder="1" applyAlignment="1">
      <alignment horizontal="left"/>
    </xf>
    <xf numFmtId="165" fontId="14" fillId="0" borderId="0" xfId="1" applyNumberFormat="1" applyFont="1" applyFill="1" applyBorder="1" applyAlignment="1">
      <alignment horizontal="right"/>
    </xf>
    <xf numFmtId="0" fontId="14" fillId="0" borderId="0" xfId="1" applyFont="1" applyFill="1" applyBorder="1"/>
    <xf numFmtId="49" fontId="4" fillId="0" borderId="15" xfId="0" applyNumberFormat="1" applyFont="1" applyBorder="1" applyAlignment="1">
      <alignment horizontal="center"/>
    </xf>
    <xf numFmtId="3" fontId="7" fillId="0" borderId="15" xfId="0" applyNumberFormat="1" applyFont="1" applyBorder="1" applyAlignment="1">
      <alignment horizontal="center"/>
    </xf>
    <xf numFmtId="14" fontId="8" fillId="0" borderId="0" xfId="0" applyNumberFormat="1" applyFont="1" applyAlignment="1" applyProtection="1">
      <alignment horizontal="left"/>
    </xf>
    <xf numFmtId="0" fontId="0" fillId="0" borderId="0" xfId="0" applyAlignment="1" applyProtection="1">
      <protection locked="0"/>
    </xf>
    <xf numFmtId="0" fontId="11" fillId="0" borderId="0" xfId="0" applyFont="1" applyAlignment="1">
      <alignment horizontal="center"/>
    </xf>
    <xf numFmtId="49" fontId="0" fillId="0" borderId="0" xfId="0" applyNumberFormat="1" applyAlignment="1">
      <alignment horizontal="left"/>
    </xf>
    <xf numFmtId="0" fontId="12" fillId="0" borderId="1" xfId="0" applyFont="1" applyFill="1" applyBorder="1" applyProtection="1"/>
    <xf numFmtId="0" fontId="12" fillId="0" borderId="0" xfId="0" applyFont="1" applyFill="1" applyBorder="1" applyProtection="1">
      <protection hidden="1"/>
    </xf>
    <xf numFmtId="0" fontId="0" fillId="0" borderId="0" xfId="0" applyFill="1" applyBorder="1" applyProtection="1">
      <protection hidden="1"/>
    </xf>
    <xf numFmtId="0" fontId="0" fillId="0" borderId="5" xfId="0" applyBorder="1"/>
    <xf numFmtId="0" fontId="0" fillId="0" borderId="4" xfId="0" applyBorder="1"/>
    <xf numFmtId="14" fontId="7" fillId="0" borderId="0" xfId="0" applyNumberFormat="1" applyFont="1" applyFill="1" applyAlignment="1" applyProtection="1">
      <alignment horizontal="left"/>
    </xf>
    <xf numFmtId="49" fontId="7" fillId="3" borderId="0" xfId="0" applyNumberFormat="1" applyFont="1" applyFill="1" applyAlignment="1" applyProtection="1">
      <alignment horizontal="center"/>
      <protection locked="0"/>
    </xf>
    <xf numFmtId="3" fontId="7" fillId="0" borderId="28" xfId="0" applyNumberFormat="1" applyFont="1" applyFill="1" applyBorder="1" applyAlignment="1" applyProtection="1">
      <alignment horizontal="center"/>
    </xf>
    <xf numFmtId="3" fontId="7" fillId="0" borderId="18" xfId="0" applyNumberFormat="1" applyFont="1" applyFill="1" applyBorder="1" applyAlignment="1" applyProtection="1">
      <alignment horizontal="center"/>
    </xf>
    <xf numFmtId="3" fontId="7" fillId="0" borderId="29" xfId="0" applyNumberFormat="1" applyFont="1" applyFill="1" applyBorder="1" applyAlignment="1" applyProtection="1">
      <alignment horizontal="center"/>
    </xf>
    <xf numFmtId="0" fontId="0" fillId="0" borderId="1" xfId="0" applyNumberFormat="1" applyBorder="1"/>
    <xf numFmtId="0" fontId="12" fillId="0" borderId="9" xfId="0" applyFont="1" applyFill="1" applyBorder="1" applyProtection="1"/>
    <xf numFmtId="0" fontId="12" fillId="0" borderId="0" xfId="0" applyNumberFormat="1" applyFont="1" applyBorder="1"/>
    <xf numFmtId="0" fontId="12" fillId="0" borderId="5" xfId="0" applyFont="1" applyBorder="1" applyProtection="1">
      <protection hidden="1"/>
    </xf>
    <xf numFmtId="0" fontId="0" fillId="0" borderId="0" xfId="0" applyNumberFormat="1" applyBorder="1"/>
    <xf numFmtId="0" fontId="12" fillId="0" borderId="5" xfId="0" applyFont="1" applyFill="1" applyBorder="1" applyProtection="1">
      <protection hidden="1"/>
    </xf>
    <xf numFmtId="0" fontId="0" fillId="0" borderId="0" xfId="0" applyBorder="1"/>
    <xf numFmtId="0" fontId="0" fillId="0" borderId="3" xfId="0" applyBorder="1"/>
    <xf numFmtId="0" fontId="0" fillId="0" borderId="6" xfId="0" applyBorder="1"/>
    <xf numFmtId="0" fontId="0" fillId="0" borderId="1" xfId="0" applyBorder="1"/>
    <xf numFmtId="0" fontId="0" fillId="0" borderId="10" xfId="0" applyBorder="1"/>
    <xf numFmtId="0" fontId="12" fillId="0" borderId="10" xfId="0" applyFont="1" applyBorder="1"/>
    <xf numFmtId="49" fontId="12" fillId="0" borderId="0" xfId="0" applyNumberFormat="1" applyFont="1" applyBorder="1" applyAlignment="1">
      <alignment horizontal="center"/>
    </xf>
    <xf numFmtId="0" fontId="12" fillId="0" borderId="0" xfId="0" applyFont="1" applyBorder="1"/>
    <xf numFmtId="0" fontId="0" fillId="0" borderId="2" xfId="0" applyBorder="1"/>
    <xf numFmtId="3" fontId="7" fillId="0" borderId="15" xfId="0" applyNumberFormat="1" applyFont="1" applyFill="1" applyBorder="1" applyAlignment="1" applyProtection="1">
      <alignment horizontal="center"/>
    </xf>
    <xf numFmtId="164" fontId="0" fillId="0" borderId="0" xfId="0" applyNumberFormat="1" applyBorder="1"/>
    <xf numFmtId="49" fontId="7" fillId="3" borderId="12" xfId="0" applyNumberFormat="1" applyFont="1" applyFill="1" applyBorder="1" applyAlignment="1" applyProtection="1">
      <alignment horizontal="center"/>
      <protection locked="0"/>
    </xf>
    <xf numFmtId="0" fontId="0" fillId="0" borderId="30" xfId="0" applyBorder="1"/>
    <xf numFmtId="3" fontId="7" fillId="0" borderId="5" xfId="0" applyNumberFormat="1" applyFont="1" applyFill="1" applyBorder="1" applyAlignment="1" applyProtection="1">
      <alignment horizontal="center"/>
    </xf>
    <xf numFmtId="2" fontId="7" fillId="2" borderId="5" xfId="0" applyNumberFormat="1" applyFont="1" applyFill="1" applyBorder="1" applyAlignment="1" applyProtection="1">
      <alignment horizontal="center"/>
      <protection locked="0"/>
    </xf>
    <xf numFmtId="0" fontId="0" fillId="0" borderId="0" xfId="0" applyBorder="1" applyAlignment="1"/>
    <xf numFmtId="0" fontId="0" fillId="0" borderId="0" xfId="0" applyFill="1" applyBorder="1"/>
    <xf numFmtId="0" fontId="0" fillId="0" borderId="31" xfId="0" applyBorder="1"/>
    <xf numFmtId="49" fontId="7" fillId="3" borderId="12" xfId="0" applyNumberFormat="1" applyFont="1" applyFill="1" applyBorder="1" applyAlignment="1" applyProtection="1">
      <alignment horizontal="center"/>
      <protection locked="0"/>
    </xf>
    <xf numFmtId="0" fontId="12" fillId="0" borderId="10" xfId="0" applyFont="1" applyFill="1" applyBorder="1" applyProtection="1"/>
    <xf numFmtId="0" fontId="12" fillId="0" borderId="5" xfId="0" applyFont="1" applyFill="1" applyBorder="1" applyProtection="1"/>
    <xf numFmtId="0" fontId="12" fillId="0" borderId="0" xfId="0" applyFont="1" applyFill="1" applyBorder="1" applyProtection="1"/>
    <xf numFmtId="0" fontId="0" fillId="0" borderId="9" xfId="0" applyFill="1" applyBorder="1" applyAlignment="1"/>
    <xf numFmtId="0" fontId="12" fillId="0" borderId="9" xfId="0" applyNumberFormat="1" applyFont="1" applyFill="1" applyBorder="1" applyProtection="1"/>
    <xf numFmtId="0" fontId="12" fillId="0" borderId="5" xfId="0" applyNumberFormat="1" applyFont="1" applyBorder="1"/>
    <xf numFmtId="0" fontId="0" fillId="0" borderId="5" xfId="0" applyNumberFormat="1" applyBorder="1"/>
    <xf numFmtId="1" fontId="7" fillId="0" borderId="0" xfId="0" applyNumberFormat="1" applyFont="1" applyFill="1" applyAlignment="1" applyProtection="1">
      <alignment horizontal="center"/>
    </xf>
    <xf numFmtId="2" fontId="7" fillId="0" borderId="0" xfId="0" applyNumberFormat="1" applyFont="1" applyFill="1" applyAlignment="1" applyProtection="1">
      <alignment horizontal="center"/>
    </xf>
    <xf numFmtId="0" fontId="16" fillId="0" borderId="0" xfId="0" applyFont="1"/>
    <xf numFmtId="0" fontId="18" fillId="0" borderId="0" xfId="0" applyFont="1"/>
    <xf numFmtId="49" fontId="7" fillId="2" borderId="0" xfId="0" applyNumberFormat="1" applyFont="1" applyFill="1" applyBorder="1" applyAlignment="1" applyProtection="1">
      <alignment horizontal="left"/>
      <protection locked="0"/>
    </xf>
    <xf numFmtId="0" fontId="0" fillId="0" borderId="0" xfId="0" applyAlignment="1">
      <alignment vertical="top"/>
    </xf>
    <xf numFmtId="14" fontId="11" fillId="0" borderId="0" xfId="0" applyNumberFormat="1" applyFont="1" applyAlignment="1" applyProtection="1">
      <alignment horizontal="left"/>
    </xf>
    <xf numFmtId="14" fontId="10" fillId="0" borderId="0" xfId="0" applyNumberFormat="1" applyFont="1" applyAlignment="1" applyProtection="1">
      <alignment horizontal="left" vertical="top"/>
    </xf>
    <xf numFmtId="0" fontId="0" fillId="0" borderId="0" xfId="0" applyBorder="1" applyAlignment="1">
      <alignment horizontal="left"/>
    </xf>
    <xf numFmtId="0" fontId="13" fillId="0" borderId="36" xfId="0" applyFont="1" applyBorder="1"/>
    <xf numFmtId="0" fontId="13" fillId="0" borderId="16" xfId="0" quotePrefix="1" applyFont="1" applyBorder="1" applyAlignment="1">
      <alignment horizontal="center"/>
    </xf>
    <xf numFmtId="0" fontId="13" fillId="0" borderId="17" xfId="0" applyFont="1" applyBorder="1" applyAlignment="1">
      <alignment horizontal="center"/>
    </xf>
    <xf numFmtId="0" fontId="13" fillId="0" borderId="37" xfId="0" applyFont="1" applyBorder="1" applyAlignment="1">
      <alignment horizontal="center"/>
    </xf>
    <xf numFmtId="0" fontId="13" fillId="0" borderId="38" xfId="0" applyFont="1" applyBorder="1"/>
    <xf numFmtId="0" fontId="13" fillId="0" borderId="19" xfId="0" quotePrefix="1" applyFont="1" applyBorder="1" applyAlignment="1">
      <alignment horizontal="center"/>
    </xf>
    <xf numFmtId="0" fontId="13" fillId="0" borderId="20" xfId="0" quotePrefix="1" applyFont="1" applyBorder="1" applyAlignment="1">
      <alignment horizontal="center"/>
    </xf>
    <xf numFmtId="0" fontId="13" fillId="0" borderId="39" xfId="0" applyFont="1" applyBorder="1" applyAlignment="1">
      <alignment horizontal="center"/>
    </xf>
    <xf numFmtId="0" fontId="13" fillId="0" borderId="40" xfId="0" applyFont="1" applyBorder="1"/>
    <xf numFmtId="0" fontId="13" fillId="0" borderId="13" xfId="0" quotePrefix="1" applyFont="1" applyBorder="1" applyAlignment="1">
      <alignment horizontal="center"/>
    </xf>
    <xf numFmtId="0" fontId="13" fillId="0" borderId="14" xfId="0" quotePrefix="1" applyFont="1" applyBorder="1" applyAlignment="1">
      <alignment horizontal="center"/>
    </xf>
    <xf numFmtId="0" fontId="13" fillId="0" borderId="41" xfId="0" applyFont="1" applyBorder="1" applyAlignment="1">
      <alignment horizontal="center"/>
    </xf>
    <xf numFmtId="0" fontId="13" fillId="0" borderId="17" xfId="0" quotePrefix="1" applyFont="1" applyBorder="1" applyAlignment="1">
      <alignment horizontal="center"/>
    </xf>
    <xf numFmtId="0" fontId="13" fillId="0" borderId="42" xfId="0" applyFont="1" applyBorder="1"/>
    <xf numFmtId="0" fontId="13" fillId="0" borderId="43" xfId="0" quotePrefix="1" applyFont="1" applyBorder="1" applyAlignment="1">
      <alignment horizontal="center"/>
    </xf>
    <xf numFmtId="0" fontId="13" fillId="0" borderId="44" xfId="0" quotePrefix="1" applyFont="1" applyBorder="1" applyAlignment="1">
      <alignment horizontal="center"/>
    </xf>
    <xf numFmtId="0" fontId="13" fillId="0" borderId="45" xfId="0" quotePrefix="1" applyFont="1" applyBorder="1" applyAlignment="1">
      <alignment horizontal="center"/>
    </xf>
    <xf numFmtId="0" fontId="13" fillId="0" borderId="48" xfId="0" applyFont="1" applyBorder="1"/>
    <xf numFmtId="0" fontId="13" fillId="0" borderId="33" xfId="0" applyFont="1" applyBorder="1" applyAlignment="1">
      <alignment horizontal="center"/>
    </xf>
    <xf numFmtId="0" fontId="13" fillId="0" borderId="34" xfId="0" applyFont="1" applyBorder="1" applyAlignment="1">
      <alignment horizontal="center"/>
    </xf>
    <xf numFmtId="0" fontId="13" fillId="0" borderId="49" xfId="0" applyFont="1" applyBorder="1" applyAlignment="1">
      <alignment horizontal="center"/>
    </xf>
    <xf numFmtId="0" fontId="13" fillId="0" borderId="13" xfId="0" applyFont="1" applyBorder="1" applyAlignment="1">
      <alignment horizontal="center"/>
    </xf>
    <xf numFmtId="0" fontId="13" fillId="0" borderId="14" xfId="0" applyFont="1" applyBorder="1" applyAlignment="1">
      <alignment horizontal="center"/>
    </xf>
    <xf numFmtId="0" fontId="13" fillId="0" borderId="0" xfId="0" applyFont="1"/>
    <xf numFmtId="0" fontId="13" fillId="0" borderId="46" xfId="0" applyFont="1" applyFill="1" applyBorder="1" applyProtection="1"/>
    <xf numFmtId="49" fontId="7" fillId="2" borderId="12" xfId="0" applyNumberFormat="1" applyFont="1" applyFill="1" applyBorder="1" applyAlignment="1" applyProtection="1">
      <alignment horizontal="center"/>
      <protection locked="0"/>
    </xf>
    <xf numFmtId="0" fontId="0" fillId="0" borderId="0" xfId="0" applyAlignment="1">
      <alignment vertical="top" wrapText="1"/>
    </xf>
    <xf numFmtId="49" fontId="7" fillId="2" borderId="12" xfId="0" applyNumberFormat="1" applyFont="1" applyFill="1" applyBorder="1" applyAlignment="1" applyProtection="1">
      <alignment horizontal="center"/>
      <protection locked="0"/>
    </xf>
    <xf numFmtId="166" fontId="7" fillId="0" borderId="0" xfId="0" applyNumberFormat="1" applyFont="1" applyFill="1" applyAlignment="1" applyProtection="1">
      <alignment horizontal="center"/>
    </xf>
    <xf numFmtId="49" fontId="7" fillId="2" borderId="12" xfId="0" applyNumberFormat="1" applyFont="1" applyFill="1" applyBorder="1" applyAlignment="1" applyProtection="1">
      <alignment horizontal="center"/>
      <protection locked="0"/>
    </xf>
    <xf numFmtId="49" fontId="7" fillId="2" borderId="12" xfId="0" applyNumberFormat="1" applyFont="1" applyFill="1" applyBorder="1" applyAlignment="1" applyProtection="1">
      <alignment horizontal="center"/>
      <protection locked="0"/>
    </xf>
    <xf numFmtId="0" fontId="0" fillId="0" borderId="0" xfId="0" applyAlignment="1">
      <alignment vertical="top" wrapText="1"/>
    </xf>
    <xf numFmtId="0" fontId="13" fillId="0" borderId="0" xfId="0" applyFont="1" applyFill="1" applyBorder="1" applyProtection="1"/>
    <xf numFmtId="0" fontId="0" fillId="0" borderId="0" xfId="0" applyAlignment="1">
      <alignment vertical="top" wrapText="1"/>
    </xf>
    <xf numFmtId="0" fontId="12" fillId="0" borderId="5" xfId="0" applyFont="1" applyBorder="1" applyProtection="1"/>
    <xf numFmtId="0" fontId="0" fillId="0" borderId="0" xfId="0" applyAlignment="1">
      <alignment horizontal="right"/>
    </xf>
    <xf numFmtId="0" fontId="0" fillId="0" borderId="0" xfId="0" applyAlignment="1">
      <alignment vertical="top" wrapText="1"/>
    </xf>
    <xf numFmtId="0" fontId="14" fillId="0" borderId="0" xfId="1" applyFont="1" applyFill="1" applyBorder="1" applyAlignment="1">
      <alignment horizontal="left" wrapText="1"/>
    </xf>
    <xf numFmtId="0" fontId="14" fillId="0" borderId="0" xfId="1" applyFont="1" applyFill="1" applyBorder="1" applyAlignment="1">
      <alignment horizontal="center" wrapText="1"/>
    </xf>
    <xf numFmtId="3" fontId="14" fillId="0" borderId="0" xfId="1" applyNumberFormat="1" applyFont="1" applyFill="1" applyBorder="1" applyAlignment="1">
      <alignment horizontal="right" wrapText="1"/>
    </xf>
    <xf numFmtId="0" fontId="14" fillId="0" borderId="0" xfId="1" applyFont="1" applyBorder="1" applyAlignment="1">
      <alignment wrapText="1"/>
    </xf>
    <xf numFmtId="0" fontId="12" fillId="0" borderId="0" xfId="1" applyBorder="1" applyAlignment="1">
      <alignment wrapText="1"/>
    </xf>
    <xf numFmtId="0" fontId="14" fillId="0" borderId="0" xfId="1" applyFont="1" applyFill="1" applyBorder="1" applyAlignment="1">
      <alignment horizontal="right"/>
    </xf>
    <xf numFmtId="0" fontId="14" fillId="0" borderId="0" xfId="1" applyFont="1" applyFill="1" applyBorder="1" applyAlignment="1">
      <alignment horizontal="center"/>
    </xf>
    <xf numFmtId="3" fontId="14" fillId="0" borderId="0" xfId="1" applyNumberFormat="1" applyFont="1" applyFill="1" applyBorder="1" applyAlignment="1">
      <alignment horizontal="right"/>
    </xf>
    <xf numFmtId="0" fontId="14" fillId="0" borderId="0" xfId="1" applyFont="1" applyBorder="1"/>
    <xf numFmtId="0" fontId="12" fillId="0" borderId="0" xfId="1" applyBorder="1"/>
    <xf numFmtId="0" fontId="14" fillId="0" borderId="51" xfId="1" applyFont="1" applyFill="1" applyBorder="1" applyAlignment="1">
      <alignment horizontal="left" wrapText="1"/>
    </xf>
    <xf numFmtId="0" fontId="14" fillId="0" borderId="51" xfId="1" applyFont="1" applyFill="1" applyBorder="1"/>
    <xf numFmtId="0" fontId="14" fillId="0" borderId="51" xfId="1" applyFont="1" applyFill="1" applyBorder="1" applyAlignment="1">
      <alignment horizontal="right"/>
    </xf>
    <xf numFmtId="165" fontId="14" fillId="0" borderId="51" xfId="1" applyNumberFormat="1" applyFont="1" applyFill="1" applyBorder="1" applyAlignment="1">
      <alignment horizontal="right"/>
    </xf>
    <xf numFmtId="0" fontId="14" fillId="0" borderId="51" xfId="1" applyFont="1" applyFill="1" applyBorder="1" applyAlignment="1">
      <alignment horizontal="center"/>
    </xf>
    <xf numFmtId="3" fontId="14" fillId="0" borderId="51" xfId="1" applyNumberFormat="1" applyFont="1" applyFill="1" applyBorder="1" applyAlignment="1">
      <alignment horizontal="right"/>
    </xf>
    <xf numFmtId="0" fontId="14" fillId="0" borderId="51" xfId="1" applyFont="1" applyFill="1" applyBorder="1" applyAlignment="1">
      <alignment horizontal="center" wrapText="1"/>
    </xf>
    <xf numFmtId="0" fontId="14" fillId="0" borderId="1" xfId="1" applyFont="1" applyBorder="1"/>
    <xf numFmtId="0" fontId="19" fillId="0" borderId="52" xfId="1" applyFont="1" applyFill="1" applyBorder="1" applyAlignment="1">
      <alignment wrapText="1"/>
    </xf>
    <xf numFmtId="0" fontId="19" fillId="0" borderId="52" xfId="1" applyNumberFormat="1" applyFont="1" applyFill="1" applyBorder="1" applyAlignment="1">
      <alignment horizontal="center" wrapText="1"/>
    </xf>
    <xf numFmtId="0" fontId="19" fillId="0" borderId="52" xfId="1" applyFont="1" applyFill="1" applyBorder="1" applyAlignment="1">
      <alignment horizontal="left"/>
    </xf>
    <xf numFmtId="1" fontId="19" fillId="0" borderId="52" xfId="1" applyNumberFormat="1" applyFont="1" applyFill="1" applyBorder="1" applyAlignment="1">
      <alignment horizontal="center" wrapText="1"/>
    </xf>
    <xf numFmtId="0" fontId="19" fillId="0" borderId="52" xfId="1" applyFont="1" applyFill="1" applyBorder="1" applyAlignment="1">
      <alignment horizontal="center" wrapText="1"/>
    </xf>
    <xf numFmtId="165" fontId="19" fillId="0" borderId="52" xfId="1" applyNumberFormat="1" applyFont="1" applyFill="1" applyBorder="1" applyAlignment="1">
      <alignment horizontal="center" wrapText="1"/>
    </xf>
    <xf numFmtId="165" fontId="19" fillId="0" borderId="52" xfId="1" applyNumberFormat="1" applyFont="1" applyFill="1" applyBorder="1" applyAlignment="1">
      <alignment horizontal="right" wrapText="1"/>
    </xf>
    <xf numFmtId="3" fontId="19" fillId="0" borderId="52" xfId="1" applyNumberFormat="1" applyFont="1" applyFill="1" applyBorder="1" applyAlignment="1">
      <alignment horizontal="center" wrapText="1"/>
    </xf>
    <xf numFmtId="0" fontId="19" fillId="0" borderId="3" xfId="1" applyFont="1" applyBorder="1" applyAlignment="1">
      <alignment horizontal="center" wrapText="1"/>
    </xf>
    <xf numFmtId="0" fontId="19" fillId="0" borderId="50" xfId="1" applyFont="1" applyBorder="1"/>
    <xf numFmtId="0" fontId="14" fillId="0" borderId="0" xfId="1" applyNumberFormat="1" applyFont="1" applyFill="1" applyBorder="1" applyAlignment="1">
      <alignment horizontal="left"/>
    </xf>
    <xf numFmtId="0" fontId="14" fillId="0" borderId="0" xfId="1" applyFont="1" applyFill="1" applyBorder="1" applyAlignment="1">
      <alignment horizontal="left"/>
    </xf>
    <xf numFmtId="1" fontId="14" fillId="0" borderId="0" xfId="1" applyNumberFormat="1" applyFont="1" applyFill="1" applyBorder="1" applyAlignment="1">
      <alignment horizontal="center"/>
    </xf>
    <xf numFmtId="49" fontId="14" fillId="0" borderId="0" xfId="1" applyNumberFormat="1" applyFont="1" applyFill="1" applyBorder="1" applyAlignment="1">
      <alignment horizontal="right"/>
    </xf>
    <xf numFmtId="16" fontId="14" fillId="0" borderId="0" xfId="1" applyNumberFormat="1" applyFont="1" applyFill="1" applyBorder="1" applyAlignment="1">
      <alignment horizontal="center"/>
    </xf>
    <xf numFmtId="16" fontId="14" fillId="0" borderId="0" xfId="1" applyNumberFormat="1" applyFont="1" applyBorder="1"/>
    <xf numFmtId="0" fontId="12" fillId="0" borderId="3" xfId="1" applyBorder="1"/>
    <xf numFmtId="0" fontId="12" fillId="0" borderId="50" xfId="1" applyBorder="1"/>
    <xf numFmtId="0" fontId="14" fillId="0" borderId="0" xfId="1" applyFont="1" applyBorder="1" applyAlignment="1">
      <alignment horizontal="right"/>
    </xf>
    <xf numFmtId="0" fontId="12" fillId="0" borderId="3" xfId="1" applyFont="1" applyBorder="1"/>
    <xf numFmtId="0" fontId="12" fillId="0" borderId="50" xfId="1" applyFont="1" applyFill="1" applyBorder="1"/>
    <xf numFmtId="3" fontId="14" fillId="0" borderId="0" xfId="1" applyNumberFormat="1" applyFont="1" applyFill="1" applyBorder="1" applyAlignment="1">
      <alignment horizontal="left"/>
    </xf>
    <xf numFmtId="0" fontId="12" fillId="0" borderId="50" xfId="1" applyFont="1" applyBorder="1"/>
    <xf numFmtId="0" fontId="14" fillId="0" borderId="0" xfId="1" applyNumberFormat="1" applyFont="1" applyFill="1" applyBorder="1" applyAlignment="1">
      <alignment horizontal="center"/>
    </xf>
    <xf numFmtId="4" fontId="14" fillId="0" borderId="0" xfId="1" applyNumberFormat="1" applyFont="1" applyFill="1" applyBorder="1" applyAlignment="1">
      <alignment horizontal="right"/>
    </xf>
    <xf numFmtId="4" fontId="14" fillId="0" borderId="0" xfId="1" applyNumberFormat="1" applyFont="1" applyFill="1" applyBorder="1" applyAlignment="1">
      <alignment horizontal="left"/>
    </xf>
    <xf numFmtId="166" fontId="14" fillId="0" borderId="0" xfId="1" applyNumberFormat="1" applyFont="1" applyFill="1" applyBorder="1" applyAlignment="1">
      <alignment horizontal="right"/>
    </xf>
    <xf numFmtId="166" fontId="14" fillId="0" borderId="0" xfId="1" applyNumberFormat="1" applyFont="1" applyFill="1" applyBorder="1" applyAlignment="1">
      <alignment horizontal="left"/>
    </xf>
    <xf numFmtId="165" fontId="14" fillId="0" borderId="0" xfId="1" applyNumberFormat="1" applyFont="1" applyFill="1" applyBorder="1" applyAlignment="1">
      <alignment horizontal="center"/>
    </xf>
    <xf numFmtId="165" fontId="14" fillId="0" borderId="0" xfId="1" applyNumberFormat="1" applyFont="1" applyBorder="1" applyAlignment="1">
      <alignment horizontal="right"/>
    </xf>
    <xf numFmtId="3" fontId="14" fillId="0" borderId="0" xfId="1" applyNumberFormat="1" applyFont="1" applyFill="1" applyBorder="1"/>
    <xf numFmtId="0" fontId="12" fillId="0" borderId="1" xfId="1" applyBorder="1"/>
    <xf numFmtId="0" fontId="14" fillId="0" borderId="51" xfId="1" applyNumberFormat="1" applyFont="1" applyFill="1" applyBorder="1" applyAlignment="1">
      <alignment horizontal="left"/>
    </xf>
    <xf numFmtId="0" fontId="14" fillId="0" borderId="51" xfId="1" applyFont="1" applyFill="1" applyBorder="1" applyAlignment="1">
      <alignment horizontal="left"/>
    </xf>
    <xf numFmtId="1" fontId="14" fillId="0" borderId="51" xfId="1" applyNumberFormat="1" applyFont="1" applyFill="1" applyBorder="1" applyAlignment="1">
      <alignment horizontal="center"/>
    </xf>
    <xf numFmtId="49" fontId="14" fillId="0" borderId="51" xfId="1" applyNumberFormat="1" applyFont="1" applyFill="1" applyBorder="1" applyAlignment="1">
      <alignment horizontal="right"/>
    </xf>
    <xf numFmtId="49" fontId="14" fillId="0" borderId="51" xfId="1" applyNumberFormat="1" applyFont="1" applyFill="1" applyBorder="1" applyAlignment="1">
      <alignment horizontal="left"/>
    </xf>
    <xf numFmtId="16" fontId="14" fillId="0" borderId="51" xfId="1" applyNumberFormat="1" applyFont="1" applyFill="1" applyBorder="1" applyAlignment="1">
      <alignment horizontal="center"/>
    </xf>
    <xf numFmtId="0" fontId="14" fillId="0" borderId="3" xfId="1" applyFont="1" applyBorder="1"/>
    <xf numFmtId="0" fontId="14" fillId="0" borderId="0" xfId="1" applyFont="1" applyFill="1" applyBorder="1" applyAlignment="1">
      <alignment horizontal="right" wrapText="1"/>
    </xf>
    <xf numFmtId="165" fontId="14" fillId="0" borderId="0" xfId="1" applyNumberFormat="1" applyFont="1" applyFill="1" applyBorder="1" applyAlignment="1">
      <alignment horizontal="right" wrapText="1"/>
    </xf>
    <xf numFmtId="0" fontId="14" fillId="0" borderId="0" xfId="1" applyNumberFormat="1" applyFont="1" applyFill="1" applyBorder="1"/>
    <xf numFmtId="0" fontId="12" fillId="0" borderId="0" xfId="1" applyFill="1" applyBorder="1"/>
    <xf numFmtId="0" fontId="13" fillId="0" borderId="0" xfId="0" applyFont="1" applyAlignment="1">
      <alignment horizontal="right"/>
    </xf>
    <xf numFmtId="0" fontId="13" fillId="0" borderId="0" xfId="0" applyFont="1" applyAlignment="1">
      <alignment horizontal="center"/>
    </xf>
    <xf numFmtId="3" fontId="13" fillId="0" borderId="0" xfId="0" applyNumberFormat="1" applyFont="1"/>
    <xf numFmtId="0" fontId="0" fillId="0" borderId="0" xfId="0" applyAlignment="1">
      <alignment horizontal="center" vertical="center" wrapText="1"/>
    </xf>
    <xf numFmtId="0" fontId="10" fillId="0" borderId="52" xfId="0" applyFont="1" applyBorder="1"/>
    <xf numFmtId="3" fontId="10" fillId="0" borderId="52" xfId="0" applyNumberFormat="1" applyFont="1" applyBorder="1"/>
    <xf numFmtId="0" fontId="13" fillId="4" borderId="0" xfId="0" applyFont="1" applyFill="1"/>
    <xf numFmtId="0" fontId="13" fillId="4" borderId="0" xfId="0" applyFont="1" applyFill="1" applyAlignment="1">
      <alignment horizontal="right"/>
    </xf>
    <xf numFmtId="0" fontId="13" fillId="4" borderId="0" xfId="0" applyFont="1" applyFill="1" applyAlignment="1">
      <alignment horizontal="center"/>
    </xf>
    <xf numFmtId="3" fontId="13" fillId="4" borderId="0" xfId="0" applyNumberFormat="1" applyFont="1" applyFill="1"/>
    <xf numFmtId="0" fontId="13" fillId="0" borderId="0" xfId="0" quotePrefix="1" applyFont="1"/>
    <xf numFmtId="3" fontId="13" fillId="4" borderId="0" xfId="0" applyNumberFormat="1" applyFont="1" applyFill="1" applyAlignment="1">
      <alignment horizontal="right"/>
    </xf>
    <xf numFmtId="3" fontId="13" fillId="0" borderId="0" xfId="0" applyNumberFormat="1" applyFont="1" applyAlignment="1">
      <alignment horizontal="right"/>
    </xf>
    <xf numFmtId="0" fontId="13" fillId="4" borderId="0" xfId="0" quotePrefix="1" applyFont="1" applyFill="1"/>
    <xf numFmtId="0" fontId="13" fillId="4" borderId="51" xfId="0" applyFont="1" applyFill="1" applyBorder="1"/>
    <xf numFmtId="0" fontId="13" fillId="4" borderId="51" xfId="0" applyFont="1" applyFill="1" applyBorder="1" applyAlignment="1">
      <alignment horizontal="right"/>
    </xf>
    <xf numFmtId="0" fontId="13" fillId="4" borderId="51" xfId="0" applyFont="1" applyFill="1" applyBorder="1" applyAlignment="1">
      <alignment horizontal="center"/>
    </xf>
    <xf numFmtId="3" fontId="13" fillId="4" borderId="51" xfId="0" applyNumberFormat="1" applyFont="1" applyFill="1" applyBorder="1"/>
    <xf numFmtId="0" fontId="0" fillId="0" borderId="0" xfId="0" applyAlignment="1">
      <alignment horizontal="center"/>
    </xf>
    <xf numFmtId="3" fontId="0" fillId="0" borderId="0" xfId="0" applyNumberFormat="1"/>
    <xf numFmtId="0" fontId="12" fillId="0" borderId="0" xfId="0" applyFont="1" applyAlignment="1">
      <alignment vertical="top" wrapText="1"/>
    </xf>
    <xf numFmtId="1" fontId="7" fillId="2" borderId="8" xfId="0" applyNumberFormat="1" applyFont="1" applyFill="1" applyBorder="1" applyAlignment="1" applyProtection="1">
      <alignment horizontal="center"/>
      <protection locked="0"/>
    </xf>
    <xf numFmtId="1" fontId="7" fillId="2" borderId="12" xfId="0" applyNumberFormat="1" applyFont="1" applyFill="1" applyBorder="1" applyAlignment="1" applyProtection="1">
      <alignment horizontal="center"/>
      <protection locked="0"/>
    </xf>
    <xf numFmtId="49" fontId="7" fillId="2" borderId="1" xfId="0" applyNumberFormat="1" applyFont="1" applyFill="1" applyBorder="1" applyAlignment="1" applyProtection="1">
      <alignment horizontal="center"/>
      <protection locked="0"/>
    </xf>
    <xf numFmtId="166" fontId="7" fillId="0" borderId="12" xfId="0" applyNumberFormat="1" applyFont="1" applyFill="1" applyBorder="1" applyAlignment="1" applyProtection="1">
      <alignment horizontal="center"/>
    </xf>
    <xf numFmtId="4" fontId="7" fillId="0" borderId="1" xfId="0" applyNumberFormat="1" applyFont="1" applyFill="1" applyBorder="1" applyAlignment="1" applyProtection="1">
      <alignment horizontal="center"/>
    </xf>
    <xf numFmtId="4" fontId="7" fillId="2" borderId="54" xfId="0" applyNumberFormat="1" applyFont="1" applyFill="1" applyBorder="1" applyAlignment="1" applyProtection="1">
      <alignment horizontal="center"/>
      <protection locked="0"/>
    </xf>
    <xf numFmtId="3" fontId="7" fillId="0" borderId="1" xfId="0" applyNumberFormat="1" applyFont="1" applyFill="1" applyBorder="1" applyAlignment="1" applyProtection="1">
      <alignment horizontal="center"/>
    </xf>
    <xf numFmtId="3" fontId="7" fillId="0" borderId="12" xfId="0" applyNumberFormat="1" applyFont="1" applyFill="1" applyBorder="1" applyAlignment="1" applyProtection="1">
      <alignment horizontal="center"/>
    </xf>
    <xf numFmtId="49" fontId="7" fillId="2" borderId="56" xfId="0" applyNumberFormat="1" applyFont="1" applyFill="1" applyBorder="1" applyAlignment="1" applyProtection="1">
      <alignment horizontal="center"/>
      <protection locked="0"/>
    </xf>
    <xf numFmtId="1" fontId="7" fillId="2" borderId="29" xfId="0" applyNumberFormat="1" applyFont="1" applyFill="1" applyBorder="1" applyAlignment="1" applyProtection="1">
      <alignment horizontal="center"/>
      <protection locked="0"/>
    </xf>
    <xf numFmtId="166" fontId="7" fillId="0" borderId="29" xfId="0" applyNumberFormat="1" applyFont="1" applyFill="1" applyBorder="1" applyAlignment="1" applyProtection="1">
      <alignment horizontal="center"/>
    </xf>
    <xf numFmtId="4" fontId="7" fillId="0" borderId="56" xfId="0" applyNumberFormat="1" applyFont="1" applyFill="1" applyBorder="1" applyAlignment="1" applyProtection="1">
      <alignment horizontal="center"/>
    </xf>
    <xf numFmtId="4" fontId="7" fillId="2" borderId="57" xfId="0" applyNumberFormat="1" applyFont="1" applyFill="1" applyBorder="1" applyAlignment="1" applyProtection="1">
      <alignment horizontal="center"/>
      <protection locked="0"/>
    </xf>
    <xf numFmtId="3" fontId="7" fillId="0" borderId="56" xfId="0" applyNumberFormat="1" applyFont="1" applyFill="1" applyBorder="1" applyAlignment="1" applyProtection="1">
      <alignment horizontal="center"/>
    </xf>
    <xf numFmtId="49" fontId="13" fillId="0" borderId="55" xfId="0" applyNumberFormat="1" applyFont="1" applyFill="1" applyBorder="1" applyAlignment="1" applyProtection="1">
      <alignment horizontal="center"/>
    </xf>
    <xf numFmtId="49" fontId="13" fillId="0" borderId="50" xfId="0" applyNumberFormat="1" applyFont="1" applyFill="1" applyBorder="1" applyAlignment="1" applyProtection="1">
      <alignment horizontal="center"/>
    </xf>
    <xf numFmtId="2" fontId="4" fillId="0" borderId="0" xfId="0" applyNumberFormat="1" applyFont="1" applyAlignment="1" applyProtection="1">
      <alignment horizontal="right"/>
    </xf>
    <xf numFmtId="49" fontId="7" fillId="3" borderId="0" xfId="0" applyNumberFormat="1" applyFont="1" applyFill="1" applyAlignment="1" applyProtection="1">
      <alignment horizontal="left"/>
      <protection locked="0"/>
    </xf>
    <xf numFmtId="49" fontId="7" fillId="3" borderId="12" xfId="0" applyNumberFormat="1" applyFont="1" applyFill="1" applyBorder="1" applyAlignment="1" applyProtection="1">
      <alignment horizontal="left"/>
      <protection locked="0"/>
    </xf>
    <xf numFmtId="0" fontId="7" fillId="0" borderId="0" xfId="0" applyFont="1" applyFill="1" applyAlignment="1" applyProtection="1">
      <alignment horizontal="left"/>
    </xf>
    <xf numFmtId="0" fontId="12" fillId="0" borderId="0" xfId="0" applyFont="1" applyFill="1" applyAlignment="1" applyProtection="1"/>
    <xf numFmtId="0" fontId="7" fillId="0" borderId="0" xfId="0" applyFont="1" applyFill="1" applyAlignment="1" applyProtection="1">
      <alignment horizontal="right"/>
    </xf>
    <xf numFmtId="0" fontId="12" fillId="0" borderId="0" xfId="0" applyFont="1" applyFill="1" applyAlignment="1" applyProtection="1">
      <alignment horizontal="right"/>
    </xf>
    <xf numFmtId="0" fontId="4" fillId="0" borderId="0" xfId="0" applyFont="1" applyAlignment="1">
      <alignment horizontal="right"/>
    </xf>
    <xf numFmtId="0" fontId="7" fillId="0" borderId="0" xfId="0" applyNumberFormat="1" applyFont="1" applyFill="1" applyAlignment="1" applyProtection="1">
      <alignment horizontal="left"/>
    </xf>
    <xf numFmtId="0" fontId="0" fillId="0" borderId="0" xfId="0" applyNumberFormat="1" applyFill="1" applyAlignment="1" applyProtection="1"/>
    <xf numFmtId="0" fontId="14" fillId="0" borderId="0" xfId="1" applyFont="1" applyFill="1" applyBorder="1" applyAlignment="1">
      <alignment horizontal="left"/>
    </xf>
    <xf numFmtId="0" fontId="8" fillId="0" borderId="0" xfId="0" applyFont="1" applyFill="1" applyAlignment="1" applyProtection="1">
      <alignment horizontal="center"/>
    </xf>
    <xf numFmtId="0" fontId="0" fillId="0" borderId="0" xfId="0" applyFill="1" applyAlignment="1"/>
    <xf numFmtId="0" fontId="7" fillId="0" borderId="0" xfId="0" applyNumberFormat="1" applyFont="1" applyAlignment="1" applyProtection="1">
      <alignment vertical="top" wrapText="1"/>
    </xf>
    <xf numFmtId="0" fontId="0" fillId="0" borderId="0" xfId="0" applyAlignment="1">
      <alignment wrapText="1"/>
    </xf>
    <xf numFmtId="49" fontId="7" fillId="2" borderId="0" xfId="0" applyNumberFormat="1" applyFont="1" applyFill="1" applyAlignment="1" applyProtection="1">
      <alignment horizontal="left" vertical="top" wrapText="1"/>
      <protection locked="0"/>
    </xf>
    <xf numFmtId="0" fontId="0" fillId="0" borderId="0" xfId="0" applyAlignment="1" applyProtection="1">
      <alignment wrapText="1"/>
      <protection locked="0"/>
    </xf>
    <xf numFmtId="2" fontId="4" fillId="0" borderId="0" xfId="0" applyNumberFormat="1" applyFont="1" applyAlignment="1" applyProtection="1">
      <alignment horizontal="right"/>
    </xf>
    <xf numFmtId="0" fontId="13" fillId="0" borderId="35" xfId="0" applyFont="1" applyBorder="1" applyAlignment="1">
      <alignment horizontal="center"/>
    </xf>
    <xf numFmtId="0" fontId="13" fillId="0" borderId="46" xfId="0" applyFont="1" applyBorder="1" applyAlignment="1">
      <alignment horizontal="center"/>
    </xf>
    <xf numFmtId="0" fontId="13" fillId="0" borderId="47" xfId="0" applyFont="1" applyBorder="1" applyAlignment="1">
      <alignment horizontal="center"/>
    </xf>
    <xf numFmtId="0" fontId="13" fillId="0" borderId="1" xfId="0" applyFont="1" applyFill="1" applyBorder="1" applyAlignment="1" applyProtection="1"/>
    <xf numFmtId="0" fontId="0" fillId="0" borderId="1" xfId="0" applyFill="1" applyBorder="1" applyAlignment="1"/>
    <xf numFmtId="49" fontId="7" fillId="0" borderId="30" xfId="0" applyNumberFormat="1" applyFont="1" applyFill="1" applyBorder="1" applyAlignment="1">
      <alignment horizontal="left"/>
    </xf>
    <xf numFmtId="49" fontId="7" fillId="0" borderId="0" xfId="0" applyNumberFormat="1" applyFont="1" applyFill="1" applyAlignment="1">
      <alignment horizontal="left"/>
    </xf>
    <xf numFmtId="49" fontId="7" fillId="2" borderId="12" xfId="0" applyNumberFormat="1" applyFont="1" applyFill="1" applyBorder="1" applyAlignment="1" applyProtection="1">
      <alignment horizontal="center"/>
      <protection locked="0"/>
    </xf>
    <xf numFmtId="49" fontId="7" fillId="2" borderId="32" xfId="0" applyNumberFormat="1" applyFont="1" applyFill="1" applyBorder="1" applyAlignment="1" applyProtection="1">
      <alignment horizontal="center"/>
      <protection locked="0"/>
    </xf>
    <xf numFmtId="0" fontId="12" fillId="0" borderId="0" xfId="0" applyFont="1" applyFill="1" applyAlignment="1">
      <alignment horizontal="center"/>
    </xf>
    <xf numFmtId="0" fontId="0" fillId="0" borderId="0" xfId="0" applyFill="1" applyAlignment="1">
      <alignment horizontal="center"/>
    </xf>
    <xf numFmtId="0" fontId="7" fillId="0" borderId="0" xfId="0" applyNumberFormat="1" applyFont="1" applyFill="1" applyAlignment="1" applyProtection="1">
      <alignment horizontal="left"/>
    </xf>
    <xf numFmtId="0" fontId="0" fillId="0" borderId="0" xfId="0" applyNumberFormat="1" applyFill="1" applyAlignment="1" applyProtection="1"/>
    <xf numFmtId="49" fontId="7" fillId="3" borderId="0" xfId="0" applyNumberFormat="1" applyFont="1" applyFill="1" applyAlignment="1" applyProtection="1">
      <alignment horizontal="center"/>
      <protection locked="0"/>
    </xf>
    <xf numFmtId="49" fontId="0" fillId="0" borderId="0" xfId="0" applyNumberFormat="1" applyAlignment="1" applyProtection="1">
      <alignment horizontal="center"/>
      <protection locked="0"/>
    </xf>
    <xf numFmtId="0" fontId="7" fillId="0" borderId="0" xfId="0" applyFont="1" applyFill="1" applyAlignment="1" applyProtection="1">
      <alignment horizontal="left"/>
    </xf>
    <xf numFmtId="0" fontId="12" fillId="0" borderId="0" xfId="0" applyFont="1" applyFill="1" applyAlignment="1" applyProtection="1"/>
    <xf numFmtId="0" fontId="0" fillId="0" borderId="0" xfId="0" applyAlignment="1"/>
    <xf numFmtId="0" fontId="11" fillId="0" borderId="0" xfId="0" applyFont="1" applyAlignment="1">
      <alignment horizontal="center"/>
    </xf>
    <xf numFmtId="0" fontId="15" fillId="0" borderId="0" xfId="0" applyFont="1" applyAlignment="1">
      <alignment horizontal="center"/>
    </xf>
    <xf numFmtId="14" fontId="13" fillId="0" borderId="0" xfId="0" applyNumberFormat="1" applyFont="1" applyAlignment="1" applyProtection="1">
      <alignment horizontal="left" vertical="top" wrapText="1"/>
    </xf>
    <xf numFmtId="0" fontId="0" fillId="0" borderId="0" xfId="0" applyAlignment="1">
      <alignment vertical="top" wrapText="1"/>
    </xf>
    <xf numFmtId="0" fontId="13" fillId="0" borderId="0" xfId="0" applyFont="1" applyAlignment="1" applyProtection="1">
      <alignment horizontal="left" vertical="top" wrapText="1"/>
    </xf>
    <xf numFmtId="0" fontId="14" fillId="0" borderId="0" xfId="1" applyFont="1" applyFill="1" applyBorder="1" applyAlignment="1">
      <alignment horizontal="left" wrapText="1"/>
    </xf>
    <xf numFmtId="0" fontId="19" fillId="0" borderId="51" xfId="1" applyFont="1" applyFill="1" applyBorder="1" applyAlignment="1">
      <alignment horizontal="center" wrapText="1"/>
    </xf>
    <xf numFmtId="0" fontId="10" fillId="0" borderId="53" xfId="0" applyFont="1" applyBorder="1" applyAlignment="1">
      <alignment horizontal="center" wrapText="1"/>
    </xf>
    <xf numFmtId="0" fontId="10" fillId="0" borderId="51" xfId="0" applyFont="1" applyBorder="1" applyAlignment="1">
      <alignment horizontal="center" wrapText="1"/>
    </xf>
    <xf numFmtId="0" fontId="10" fillId="0" borderId="52" xfId="0" applyFont="1" applyBorder="1" applyAlignment="1">
      <alignment horizontal="center" vertical="center" wrapText="1"/>
    </xf>
    <xf numFmtId="0" fontId="0" fillId="3" borderId="0" xfId="0" applyFill="1" applyAlignment="1" applyProtection="1">
      <protection locked="0"/>
    </xf>
    <xf numFmtId="0" fontId="0" fillId="3" borderId="0" xfId="0" applyFill="1" applyAlignment="1" applyProtection="1">
      <alignment horizontal="left"/>
      <protection locked="0"/>
    </xf>
    <xf numFmtId="0" fontId="0" fillId="3" borderId="12" xfId="0" applyFill="1" applyBorder="1" applyAlignment="1">
      <alignment horizontal="left"/>
    </xf>
    <xf numFmtId="0" fontId="0" fillId="3" borderId="0" xfId="0" applyFill="1" applyAlignment="1" applyProtection="1">
      <alignment wrapText="1"/>
      <protection locked="0"/>
    </xf>
    <xf numFmtId="49" fontId="7" fillId="3" borderId="0" xfId="0" applyNumberFormat="1" applyFont="1" applyFill="1" applyAlignment="1" applyProtection="1">
      <alignment horizontal="left" vertical="top"/>
      <protection locked="0"/>
    </xf>
    <xf numFmtId="14" fontId="13" fillId="0" borderId="0" xfId="0" applyNumberFormat="1" applyFont="1" applyAlignment="1" applyProtection="1">
      <alignment horizontal="left" vertical="top"/>
    </xf>
    <xf numFmtId="0" fontId="13" fillId="0" borderId="51" xfId="0" applyFont="1" applyBorder="1" applyAlignment="1">
      <alignment horizontal="left"/>
    </xf>
    <xf numFmtId="0" fontId="13" fillId="0" borderId="0" xfId="0" applyFont="1" applyBorder="1" applyAlignment="1">
      <alignment horizontal="left"/>
    </xf>
  </cellXfs>
  <cellStyles count="5">
    <cellStyle name="Normal" xfId="0" builtinId="0"/>
    <cellStyle name="Normal 15" xfId="2" xr:uid="{00000000-0005-0000-0000-000001000000}"/>
    <cellStyle name="Normal 2" xfId="1" xr:uid="{00000000-0005-0000-0000-000002000000}"/>
    <cellStyle name="Normal 3" xfId="3" xr:uid="{00000000-0005-0000-0000-000003000000}"/>
    <cellStyle name="Normal 53" xfId="4" xr:uid="{00000000-0005-0000-0000-000004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323850</xdr:colOff>
          <xdr:row>1</xdr:row>
          <xdr:rowOff>19050</xdr:rowOff>
        </xdr:from>
        <xdr:to>
          <xdr:col>7</xdr:col>
          <xdr:colOff>563880</xdr:colOff>
          <xdr:row>2</xdr:row>
          <xdr:rowOff>152400</xdr:rowOff>
        </xdr:to>
        <xdr:sp macro="" textlink="">
          <xdr:nvSpPr>
            <xdr:cNvPr id="1025" name="RunCalcs" descr="Calculate Command Butt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259080</xdr:colOff>
          <xdr:row>0</xdr:row>
          <xdr:rowOff>190500</xdr:rowOff>
        </xdr:from>
        <xdr:to>
          <xdr:col>8</xdr:col>
          <xdr:colOff>506730</xdr:colOff>
          <xdr:row>2</xdr:row>
          <xdr:rowOff>133350</xdr:rowOff>
        </xdr:to>
        <xdr:sp macro="" textlink="">
          <xdr:nvSpPr>
            <xdr:cNvPr id="2062" name="RunCalcs"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125730</xdr:colOff>
          <xdr:row>1</xdr:row>
          <xdr:rowOff>0</xdr:rowOff>
        </xdr:from>
        <xdr:to>
          <xdr:col>7</xdr:col>
          <xdr:colOff>190500</xdr:colOff>
          <xdr:row>2</xdr:row>
          <xdr:rowOff>133350</xdr:rowOff>
        </xdr:to>
        <xdr:sp macro="" textlink="">
          <xdr:nvSpPr>
            <xdr:cNvPr id="2065" name="UnlockGage"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3.xml"/><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AD49"/>
  <sheetViews>
    <sheetView workbookViewId="0">
      <pane ySplit="3" topLeftCell="A4" activePane="bottomLeft" state="frozen"/>
      <selection pane="bottomLeft" activeCell="K5" sqref="K5"/>
    </sheetView>
  </sheetViews>
  <sheetFormatPr defaultColWidth="9.1640625" defaultRowHeight="15.75" customHeight="1" x14ac:dyDescent="0.4"/>
  <cols>
    <col min="1" max="16384" width="9.1640625" style="3"/>
  </cols>
  <sheetData>
    <row r="1" spans="1:30" ht="15.75" customHeight="1" x14ac:dyDescent="0.5">
      <c r="A1" s="2" t="s">
        <v>109</v>
      </c>
      <c r="G1" s="1"/>
      <c r="H1" s="1"/>
      <c r="I1" s="1"/>
      <c r="J1" s="1"/>
      <c r="K1" s="1"/>
      <c r="AA1" s="25" t="s">
        <v>23</v>
      </c>
      <c r="AB1" s="35" t="s">
        <v>28</v>
      </c>
      <c r="AC1" s="36">
        <v>1</v>
      </c>
      <c r="AD1" s="37"/>
    </row>
    <row r="2" spans="1:30" ht="15.75" customHeight="1" x14ac:dyDescent="0.4">
      <c r="H2" s="1"/>
      <c r="I2" s="278"/>
      <c r="J2" s="279"/>
      <c r="AA2" s="37" t="s">
        <v>31</v>
      </c>
      <c r="AB2" s="38" t="s">
        <v>29</v>
      </c>
      <c r="AC2" s="39">
        <v>2</v>
      </c>
    </row>
    <row r="3" spans="1:30" ht="15.75" customHeight="1" x14ac:dyDescent="0.4">
      <c r="A3" s="5" t="s">
        <v>4</v>
      </c>
      <c r="I3" s="1"/>
      <c r="AA3" s="37" t="s">
        <v>33</v>
      </c>
      <c r="AB3" s="38" t="s">
        <v>30</v>
      </c>
      <c r="AC3" s="39">
        <v>3</v>
      </c>
    </row>
    <row r="4" spans="1:30" ht="15.75" customHeight="1" x14ac:dyDescent="0.4">
      <c r="A4" s="4" t="s">
        <v>1</v>
      </c>
      <c r="B4" s="268"/>
      <c r="C4" s="268"/>
      <c r="D4" s="4" t="s">
        <v>8</v>
      </c>
      <c r="E4" s="7"/>
      <c r="F4" s="4"/>
      <c r="G4" s="4" t="s">
        <v>9</v>
      </c>
      <c r="H4" s="268"/>
      <c r="I4" s="313"/>
      <c r="J4" s="313"/>
      <c r="AA4" s="37" t="s">
        <v>35</v>
      </c>
      <c r="AB4" s="40"/>
      <c r="AC4" s="41">
        <v>4</v>
      </c>
    </row>
    <row r="5" spans="1:30" ht="15.75" customHeight="1" x14ac:dyDescent="0.4">
      <c r="A5" s="4" t="s">
        <v>2</v>
      </c>
      <c r="B5" s="268"/>
      <c r="C5" s="313"/>
      <c r="D5" s="313"/>
      <c r="E5" s="313"/>
      <c r="F5" s="21" t="s">
        <v>10</v>
      </c>
      <c r="G5" s="268"/>
      <c r="H5" s="313"/>
      <c r="I5" s="4" t="s">
        <v>0</v>
      </c>
      <c r="J5" s="8"/>
      <c r="AA5" s="37" t="s">
        <v>53</v>
      </c>
      <c r="AB5" s="40"/>
      <c r="AC5" s="41">
        <v>5</v>
      </c>
    </row>
    <row r="6" spans="1:30" ht="15.75" customHeight="1" x14ac:dyDescent="0.4">
      <c r="A6" s="4"/>
      <c r="B6" s="268"/>
      <c r="C6" s="313"/>
      <c r="D6" s="313"/>
      <c r="E6" s="313"/>
      <c r="F6" s="313"/>
      <c r="G6" s="313"/>
      <c r="H6" s="313"/>
      <c r="I6" s="313"/>
      <c r="J6" s="1"/>
      <c r="AA6" s="42" t="s">
        <v>55</v>
      </c>
      <c r="AB6" s="40"/>
      <c r="AC6" s="94" t="s">
        <v>155</v>
      </c>
    </row>
    <row r="7" spans="1:30" ht="15.75" customHeight="1" x14ac:dyDescent="0.4">
      <c r="A7" s="5"/>
      <c r="B7" s="268"/>
      <c r="C7" s="313"/>
      <c r="D7" s="313"/>
      <c r="E7" s="313"/>
      <c r="F7" s="313"/>
      <c r="G7" s="313"/>
      <c r="H7" s="313"/>
      <c r="I7" s="313"/>
      <c r="J7" s="1"/>
      <c r="K7" s="1"/>
      <c r="AA7" s="42" t="s">
        <v>24</v>
      </c>
      <c r="AB7" s="40"/>
      <c r="AC7" s="94" t="s">
        <v>156</v>
      </c>
    </row>
    <row r="8" spans="1:30" ht="15.75" customHeight="1" x14ac:dyDescent="0.4">
      <c r="M8" s="12"/>
      <c r="AA8" s="42" t="s">
        <v>32</v>
      </c>
      <c r="AB8" s="40"/>
      <c r="AC8" s="94" t="s">
        <v>159</v>
      </c>
    </row>
    <row r="9" spans="1:30" ht="15.75" customHeight="1" x14ac:dyDescent="0.4">
      <c r="A9" s="5" t="s">
        <v>11</v>
      </c>
      <c r="B9" s="6"/>
      <c r="C9" s="6"/>
      <c r="D9" s="6"/>
      <c r="E9" s="6"/>
      <c r="F9" s="6"/>
      <c r="G9" s="1"/>
      <c r="H9" s="6"/>
      <c r="I9" s="1"/>
      <c r="J9" s="1"/>
      <c r="AA9" s="42" t="s">
        <v>34</v>
      </c>
      <c r="AB9" s="40"/>
      <c r="AC9" s="94" t="s">
        <v>157</v>
      </c>
    </row>
    <row r="10" spans="1:30" ht="15.75" customHeight="1" x14ac:dyDescent="0.4">
      <c r="A10" s="267"/>
      <c r="B10" s="267" t="s">
        <v>3</v>
      </c>
      <c r="C10" s="65">
        <f>MAX(Q12:Q14)</f>
        <v>0</v>
      </c>
      <c r="D10" s="6" t="s">
        <v>12</v>
      </c>
      <c r="F10" s="284" t="s">
        <v>19</v>
      </c>
      <c r="G10" s="284"/>
      <c r="H10" s="23"/>
      <c r="I10" s="6" t="s">
        <v>52</v>
      </c>
      <c r="K10" s="60" t="s">
        <v>60</v>
      </c>
      <c r="L10" s="15"/>
      <c r="M10" s="15"/>
      <c r="N10" s="288"/>
      <c r="O10" s="289"/>
      <c r="P10" s="289"/>
      <c r="Q10" s="119"/>
      <c r="AA10" s="42" t="s">
        <v>36</v>
      </c>
      <c r="AB10" s="19"/>
      <c r="AC10" s="166" t="s">
        <v>158</v>
      </c>
    </row>
    <row r="11" spans="1:30" ht="15.75" customHeight="1" x14ac:dyDescent="0.4">
      <c r="B11" s="267" t="s">
        <v>14</v>
      </c>
      <c r="C11" s="22"/>
      <c r="D11" s="6" t="s">
        <v>13</v>
      </c>
      <c r="F11" s="284" t="s">
        <v>20</v>
      </c>
      <c r="G11" s="284"/>
      <c r="H11" s="23"/>
      <c r="I11" s="6" t="s">
        <v>27</v>
      </c>
      <c r="K11" s="56" t="s">
        <v>58</v>
      </c>
      <c r="L11" s="57">
        <v>1</v>
      </c>
      <c r="M11" s="57">
        <v>2</v>
      </c>
      <c r="N11" s="57">
        <v>3</v>
      </c>
      <c r="O11" s="57">
        <v>4</v>
      </c>
      <c r="P11" s="58">
        <v>5</v>
      </c>
      <c r="Q11" s="59" t="s">
        <v>59</v>
      </c>
      <c r="AA11" s="42" t="s">
        <v>54</v>
      </c>
      <c r="AB11" s="19"/>
      <c r="AC11" s="20"/>
    </row>
    <row r="12" spans="1:30" ht="15.75" customHeight="1" x14ac:dyDescent="0.4">
      <c r="B12" s="267" t="s">
        <v>15</v>
      </c>
      <c r="C12" s="23"/>
      <c r="D12" s="6" t="s">
        <v>16</v>
      </c>
      <c r="F12" s="284" t="s">
        <v>21</v>
      </c>
      <c r="G12" s="284"/>
      <c r="H12" s="23"/>
      <c r="I12" s="6" t="s">
        <v>22</v>
      </c>
      <c r="K12" s="46" t="s">
        <v>28</v>
      </c>
      <c r="L12" s="47"/>
      <c r="M12" s="47"/>
      <c r="N12" s="47"/>
      <c r="O12" s="61"/>
      <c r="P12" s="62"/>
      <c r="Q12" s="48">
        <f>SUM(L12:N12)</f>
        <v>0</v>
      </c>
      <c r="AA12" s="42" t="s">
        <v>56</v>
      </c>
      <c r="AB12" s="19"/>
      <c r="AC12" s="20"/>
    </row>
    <row r="13" spans="1:30" ht="15.75" customHeight="1" x14ac:dyDescent="0.4">
      <c r="B13" s="267" t="s">
        <v>17</v>
      </c>
      <c r="C13" s="23"/>
      <c r="D13" s="6" t="s">
        <v>18</v>
      </c>
      <c r="K13" s="49" t="s">
        <v>29</v>
      </c>
      <c r="L13" s="50"/>
      <c r="M13" s="50"/>
      <c r="N13" s="50"/>
      <c r="O13" s="63"/>
      <c r="P13" s="64"/>
      <c r="Q13" s="51">
        <f>SUM(L13:N13)</f>
        <v>0</v>
      </c>
      <c r="AA13" s="42" t="s">
        <v>57</v>
      </c>
      <c r="AB13" s="19"/>
      <c r="AC13" s="20"/>
    </row>
    <row r="14" spans="1:30" ht="15.75" customHeight="1" x14ac:dyDescent="0.4">
      <c r="B14" s="4"/>
      <c r="K14" s="52" t="s">
        <v>30</v>
      </c>
      <c r="L14" s="53"/>
      <c r="M14" s="53"/>
      <c r="N14" s="53"/>
      <c r="O14" s="53"/>
      <c r="P14" s="54"/>
      <c r="Q14" s="55">
        <f>SUM(L14:P14)</f>
        <v>0</v>
      </c>
      <c r="AA14" s="16"/>
      <c r="AB14" s="17"/>
      <c r="AC14" s="18"/>
    </row>
    <row r="15" spans="1:30" ht="15.75" customHeight="1" thickBot="1" x14ac:dyDescent="0.45">
      <c r="A15" s="5" t="s">
        <v>39</v>
      </c>
      <c r="B15" s="6"/>
      <c r="C15" s="6"/>
      <c r="D15" s="6"/>
      <c r="E15" s="6"/>
      <c r="F15" s="6"/>
      <c r="G15" s="1"/>
      <c r="H15" s="6"/>
      <c r="I15" s="1"/>
      <c r="J15" s="1"/>
    </row>
    <row r="16" spans="1:30" ht="15.75" customHeight="1" thickTop="1" x14ac:dyDescent="0.4">
      <c r="B16" s="4" t="s">
        <v>25</v>
      </c>
      <c r="C16" s="259"/>
      <c r="D16" s="253"/>
      <c r="E16" s="29"/>
      <c r="F16" s="29"/>
      <c r="G16" s="29"/>
      <c r="H16" s="29"/>
      <c r="I16" s="29"/>
      <c r="J16" s="259"/>
      <c r="L16" s="285" t="s">
        <v>131</v>
      </c>
      <c r="M16" s="286"/>
      <c r="N16" s="286"/>
      <c r="O16" s="287"/>
    </row>
    <row r="17" spans="1:15" ht="15.75" customHeight="1" x14ac:dyDescent="0.4">
      <c r="B17" s="4" t="s">
        <v>37</v>
      </c>
      <c r="C17" s="259" t="s">
        <v>7</v>
      </c>
      <c r="D17" s="253" t="s">
        <v>7</v>
      </c>
      <c r="E17" s="29" t="s">
        <v>7</v>
      </c>
      <c r="F17" s="29" t="s">
        <v>7</v>
      </c>
      <c r="G17" s="29" t="s">
        <v>7</v>
      </c>
      <c r="H17" s="29" t="s">
        <v>7</v>
      </c>
      <c r="I17" s="29" t="s">
        <v>7</v>
      </c>
      <c r="J17" s="259" t="s">
        <v>7</v>
      </c>
      <c r="L17" s="149"/>
      <c r="M17" s="150" t="s">
        <v>30</v>
      </c>
      <c r="N17" s="151" t="s">
        <v>29</v>
      </c>
      <c r="O17" s="152" t="s">
        <v>28</v>
      </c>
    </row>
    <row r="18" spans="1:15" ht="15.75" customHeight="1" x14ac:dyDescent="0.4">
      <c r="B18" s="4" t="s">
        <v>26</v>
      </c>
      <c r="C18" s="260"/>
      <c r="D18" s="252"/>
      <c r="E18" s="251"/>
      <c r="F18" s="251"/>
      <c r="G18" s="251"/>
      <c r="H18" s="251"/>
      <c r="I18" s="251"/>
      <c r="J18" s="260"/>
      <c r="L18" s="140" t="s">
        <v>121</v>
      </c>
      <c r="M18" s="153" t="s">
        <v>128</v>
      </c>
      <c r="N18" s="154" t="s">
        <v>128</v>
      </c>
      <c r="O18" s="143" t="s">
        <v>128</v>
      </c>
    </row>
    <row r="19" spans="1:15" ht="15.75" customHeight="1" x14ac:dyDescent="0.4">
      <c r="B19" s="4" t="s">
        <v>136</v>
      </c>
      <c r="C19" s="261"/>
      <c r="D19" s="254"/>
      <c r="E19" s="45"/>
      <c r="F19" s="45"/>
      <c r="G19" s="45"/>
      <c r="H19" s="45"/>
      <c r="I19" s="45"/>
      <c r="J19" s="261"/>
      <c r="L19" s="132" t="s">
        <v>122</v>
      </c>
      <c r="M19" s="133" t="s">
        <v>129</v>
      </c>
      <c r="N19" s="134">
        <v>2</v>
      </c>
      <c r="O19" s="135">
        <v>2</v>
      </c>
    </row>
    <row r="20" spans="1:15" ht="15.75" customHeight="1" x14ac:dyDescent="0.4">
      <c r="A20" s="26"/>
      <c r="B20" s="4" t="s">
        <v>50</v>
      </c>
      <c r="C20" s="262" t="str">
        <f>IF(C$19&lt;&gt;"",C$19/$C$10,"")</f>
        <v/>
      </c>
      <c r="D20" s="255" t="str">
        <f t="shared" ref="D20:J20" si="0">IF(D$19&lt;&gt;"",D$19/$C$10,"")</f>
        <v/>
      </c>
      <c r="E20" s="30" t="str">
        <f t="shared" si="0"/>
        <v/>
      </c>
      <c r="F20" s="30" t="str">
        <f t="shared" si="0"/>
        <v/>
      </c>
      <c r="G20" s="30" t="str">
        <f t="shared" si="0"/>
        <v/>
      </c>
      <c r="H20" s="30" t="str">
        <f t="shared" si="0"/>
        <v/>
      </c>
      <c r="I20" s="30" t="str">
        <f t="shared" si="0"/>
        <v/>
      </c>
      <c r="J20" s="262" t="str">
        <f t="shared" si="0"/>
        <v/>
      </c>
      <c r="L20" s="136" t="s">
        <v>123</v>
      </c>
      <c r="M20" s="137" t="s">
        <v>129</v>
      </c>
      <c r="N20" s="138" t="s">
        <v>129</v>
      </c>
      <c r="O20" s="139" t="s">
        <v>130</v>
      </c>
    </row>
    <row r="21" spans="1:15" ht="15.75" customHeight="1" x14ac:dyDescent="0.4">
      <c r="A21" s="26"/>
      <c r="B21" s="4" t="s">
        <v>38</v>
      </c>
      <c r="C21" s="263"/>
      <c r="D21" s="256"/>
      <c r="E21" s="31"/>
      <c r="F21" s="31"/>
      <c r="G21" s="31"/>
      <c r="H21" s="31"/>
      <c r="I21" s="31"/>
      <c r="J21" s="263"/>
      <c r="L21" s="140" t="s">
        <v>124</v>
      </c>
      <c r="M21" s="141" t="s">
        <v>129</v>
      </c>
      <c r="N21" s="142" t="s">
        <v>129</v>
      </c>
      <c r="O21" s="143">
        <v>1</v>
      </c>
    </row>
    <row r="22" spans="1:15" ht="15.75" customHeight="1" x14ac:dyDescent="0.4">
      <c r="A22" s="5" t="s">
        <v>40</v>
      </c>
      <c r="B22" s="26"/>
      <c r="C22" s="34"/>
      <c r="D22" s="19"/>
      <c r="E22" s="19"/>
      <c r="F22" s="19"/>
      <c r="G22" s="19"/>
      <c r="H22" s="19"/>
      <c r="I22" s="19"/>
      <c r="J22" s="19"/>
      <c r="L22" s="132" t="s">
        <v>125</v>
      </c>
      <c r="M22" s="133" t="s">
        <v>129</v>
      </c>
      <c r="N22" s="144" t="s">
        <v>129</v>
      </c>
      <c r="O22" s="135" t="s">
        <v>134</v>
      </c>
    </row>
    <row r="23" spans="1:15" ht="15.75" customHeight="1" x14ac:dyDescent="0.4">
      <c r="A23" s="26"/>
      <c r="B23" s="4" t="s">
        <v>41</v>
      </c>
      <c r="C23" s="264"/>
      <c r="D23" s="257"/>
      <c r="E23" s="32"/>
      <c r="F23" s="32"/>
      <c r="G23" s="32"/>
      <c r="H23" s="32"/>
      <c r="I23" s="32"/>
      <c r="J23" s="264"/>
      <c r="L23" s="136" t="s">
        <v>126</v>
      </c>
      <c r="M23" s="137" t="s">
        <v>129</v>
      </c>
      <c r="N23" s="138" t="s">
        <v>129</v>
      </c>
      <c r="O23" s="139">
        <v>3</v>
      </c>
    </row>
    <row r="24" spans="1:15" ht="15.75" customHeight="1" thickBot="1" x14ac:dyDescent="0.45">
      <c r="A24" s="26"/>
      <c r="B24" s="4" t="s">
        <v>42</v>
      </c>
      <c r="C24" s="90"/>
      <c r="D24" s="258"/>
      <c r="E24" s="33"/>
      <c r="F24" s="33"/>
      <c r="G24" s="33"/>
      <c r="H24" s="33"/>
      <c r="I24" s="33"/>
      <c r="J24" s="90"/>
      <c r="L24" s="145" t="s">
        <v>127</v>
      </c>
      <c r="M24" s="146" t="s">
        <v>129</v>
      </c>
      <c r="N24" s="147" t="s">
        <v>148</v>
      </c>
      <c r="O24" s="148" t="s">
        <v>129</v>
      </c>
    </row>
    <row r="25" spans="1:15" ht="15.75" customHeight="1" thickTop="1" x14ac:dyDescent="0.4">
      <c r="A25" s="26"/>
      <c r="B25" s="4" t="s">
        <v>43</v>
      </c>
      <c r="C25" s="90"/>
      <c r="D25" s="258"/>
      <c r="E25" s="33"/>
      <c r="F25" s="33"/>
      <c r="G25" s="33"/>
      <c r="H25" s="33"/>
      <c r="I25" s="33"/>
      <c r="J25" s="90"/>
      <c r="L25" s="156" t="s">
        <v>135</v>
      </c>
    </row>
    <row r="26" spans="1:15" ht="15.75" customHeight="1" x14ac:dyDescent="0.4">
      <c r="A26" s="27"/>
      <c r="B26" s="4" t="s">
        <v>44</v>
      </c>
      <c r="C26" s="264"/>
      <c r="D26" s="257"/>
      <c r="E26" s="32"/>
      <c r="F26" s="32"/>
      <c r="G26" s="32"/>
      <c r="H26" s="32"/>
      <c r="I26" s="32"/>
      <c r="J26" s="264"/>
      <c r="L26" s="164" t="s">
        <v>149</v>
      </c>
    </row>
    <row r="27" spans="1:15" ht="15.75" customHeight="1" x14ac:dyDescent="0.4">
      <c r="A27" s="27"/>
      <c r="B27" s="4" t="s">
        <v>45</v>
      </c>
      <c r="C27" s="90"/>
      <c r="D27" s="258"/>
      <c r="E27" s="33"/>
      <c r="F27" s="33"/>
      <c r="G27" s="33"/>
      <c r="H27" s="33"/>
      <c r="I27" s="33"/>
      <c r="J27" s="90"/>
      <c r="L27" s="164" t="s">
        <v>151</v>
      </c>
    </row>
    <row r="28" spans="1:15" ht="15.75" customHeight="1" x14ac:dyDescent="0.4">
      <c r="A28" s="27"/>
      <c r="B28" s="4" t="s">
        <v>46</v>
      </c>
      <c r="C28" s="90"/>
      <c r="D28" s="258"/>
      <c r="E28" s="33"/>
      <c r="F28" s="33"/>
      <c r="G28" s="33"/>
      <c r="H28" s="33"/>
      <c r="I28" s="33"/>
      <c r="J28" s="90"/>
      <c r="L28" s="164" t="s">
        <v>150</v>
      </c>
    </row>
    <row r="29" spans="1:15" ht="15.75" customHeight="1" x14ac:dyDescent="0.4">
      <c r="A29" s="27"/>
      <c r="B29" s="4" t="s">
        <v>48</v>
      </c>
      <c r="C29" s="264"/>
      <c r="D29" s="257"/>
      <c r="E29" s="32"/>
      <c r="F29" s="32"/>
      <c r="G29" s="32"/>
      <c r="H29" s="32"/>
      <c r="I29" s="32"/>
      <c r="J29" s="264"/>
      <c r="L29" s="27" t="s">
        <v>153</v>
      </c>
    </row>
    <row r="30" spans="1:15" ht="15.75" customHeight="1" x14ac:dyDescent="0.4">
      <c r="A30" s="27"/>
      <c r="B30" s="4" t="s">
        <v>47</v>
      </c>
      <c r="C30" s="90"/>
      <c r="D30" s="258"/>
      <c r="E30" s="33"/>
      <c r="F30" s="33"/>
      <c r="G30" s="33"/>
      <c r="H30" s="33"/>
      <c r="I30" s="33"/>
      <c r="J30" s="90"/>
    </row>
    <row r="31" spans="1:15" ht="15.75" customHeight="1" x14ac:dyDescent="0.4">
      <c r="B31" s="4" t="s">
        <v>51</v>
      </c>
      <c r="C31" s="265" t="s">
        <v>7</v>
      </c>
      <c r="D31" s="266" t="s">
        <v>7</v>
      </c>
      <c r="E31" s="44" t="s">
        <v>7</v>
      </c>
      <c r="F31" s="44" t="s">
        <v>7</v>
      </c>
      <c r="G31" s="44" t="s">
        <v>7</v>
      </c>
      <c r="H31" s="44" t="s">
        <v>7</v>
      </c>
      <c r="I31" s="44" t="s">
        <v>7</v>
      </c>
      <c r="J31" s="265" t="s">
        <v>7</v>
      </c>
    </row>
    <row r="32" spans="1:15" ht="15.75" customHeight="1" x14ac:dyDescent="0.4">
      <c r="K32" s="1"/>
    </row>
    <row r="33" spans="1:10" ht="15.75" customHeight="1" x14ac:dyDescent="0.4">
      <c r="A33" s="9" t="s">
        <v>6</v>
      </c>
      <c r="B33" s="4"/>
      <c r="C33" s="4"/>
      <c r="D33" s="6"/>
      <c r="E33" s="6"/>
      <c r="F33" s="6"/>
      <c r="G33" s="1"/>
      <c r="H33" s="6"/>
      <c r="I33" s="1"/>
      <c r="J33" s="1"/>
    </row>
    <row r="34" spans="1:10" ht="15.75" customHeight="1" x14ac:dyDescent="0.4">
      <c r="A34" s="4"/>
      <c r="B34" s="282"/>
      <c r="C34" s="283"/>
      <c r="D34" s="283"/>
      <c r="E34" s="283"/>
      <c r="F34" s="283"/>
      <c r="G34" s="283"/>
      <c r="H34" s="283"/>
      <c r="I34" s="283"/>
      <c r="J34" s="283"/>
    </row>
    <row r="35" spans="1:10" ht="15.75" customHeight="1" x14ac:dyDescent="0.4">
      <c r="A35" s="4"/>
      <c r="B35" s="283"/>
      <c r="C35" s="283"/>
      <c r="D35" s="283"/>
      <c r="E35" s="283"/>
      <c r="F35" s="283"/>
      <c r="G35" s="283"/>
      <c r="H35" s="283"/>
      <c r="I35" s="283"/>
      <c r="J35" s="283"/>
    </row>
    <row r="36" spans="1:10" ht="15.75" customHeight="1" x14ac:dyDescent="0.4">
      <c r="A36" s="4"/>
      <c r="B36" s="283"/>
      <c r="C36" s="283"/>
      <c r="D36" s="283"/>
      <c r="E36" s="283"/>
      <c r="F36" s="283"/>
      <c r="G36" s="283"/>
      <c r="H36" s="283"/>
      <c r="I36" s="283"/>
      <c r="J36" s="283"/>
    </row>
    <row r="37" spans="1:10" ht="15.75" customHeight="1" x14ac:dyDescent="0.4">
      <c r="A37" s="4"/>
      <c r="B37" s="283"/>
      <c r="C37" s="283"/>
      <c r="D37" s="283"/>
      <c r="E37" s="283"/>
      <c r="F37" s="283"/>
      <c r="G37" s="283"/>
      <c r="H37" s="283"/>
      <c r="I37" s="283"/>
      <c r="J37" s="283"/>
    </row>
    <row r="38" spans="1:10" ht="15.75" customHeight="1" x14ac:dyDescent="0.4">
      <c r="A38" s="4"/>
      <c r="B38" s="282"/>
      <c r="C38" s="282"/>
      <c r="D38" s="282"/>
      <c r="E38" s="282"/>
      <c r="F38" s="282"/>
      <c r="G38" s="282"/>
      <c r="H38" s="282"/>
      <c r="I38" s="282"/>
      <c r="J38" s="282"/>
    </row>
    <row r="39" spans="1:10" ht="15.75" customHeight="1" x14ac:dyDescent="0.4">
      <c r="B39" s="282"/>
      <c r="C39" s="282"/>
      <c r="D39" s="282"/>
      <c r="E39" s="282"/>
      <c r="F39" s="282"/>
      <c r="G39" s="282"/>
      <c r="H39" s="282"/>
      <c r="I39" s="282"/>
      <c r="J39" s="282"/>
    </row>
    <row r="40" spans="1:10" ht="15.75" customHeight="1" x14ac:dyDescent="0.4">
      <c r="B40" s="283"/>
      <c r="C40" s="283"/>
      <c r="D40" s="283"/>
      <c r="E40" s="283"/>
      <c r="F40" s="283"/>
      <c r="G40" s="283"/>
      <c r="H40" s="283"/>
      <c r="I40" s="283"/>
      <c r="J40" s="283"/>
    </row>
    <row r="41" spans="1:10" ht="15.75" customHeight="1" x14ac:dyDescent="0.4">
      <c r="B41" s="283"/>
      <c r="C41" s="283"/>
      <c r="D41" s="283"/>
      <c r="E41" s="283"/>
      <c r="F41" s="283"/>
      <c r="G41" s="283"/>
      <c r="H41" s="283"/>
      <c r="I41" s="283"/>
      <c r="J41" s="283"/>
    </row>
    <row r="42" spans="1:10" ht="15.75" customHeight="1" x14ac:dyDescent="0.4">
      <c r="A42" s="24" t="s">
        <v>49</v>
      </c>
      <c r="C42" s="43"/>
      <c r="D42" s="43"/>
      <c r="E42" s="43"/>
      <c r="F42" s="43"/>
      <c r="G42" s="43"/>
      <c r="H42" s="43"/>
      <c r="I42" s="43"/>
      <c r="J42" s="43"/>
    </row>
    <row r="43" spans="1:10" ht="15.75" customHeight="1" x14ac:dyDescent="0.4">
      <c r="B43" s="280"/>
      <c r="C43" s="281"/>
      <c r="D43" s="281"/>
      <c r="E43" s="281"/>
      <c r="F43" s="281"/>
      <c r="G43" s="281"/>
      <c r="H43" s="281"/>
      <c r="I43" s="281"/>
      <c r="J43" s="281"/>
    </row>
    <row r="44" spans="1:10" ht="15.75" customHeight="1" x14ac:dyDescent="0.4">
      <c r="B44" s="281"/>
      <c r="C44" s="281"/>
      <c r="D44" s="281"/>
      <c r="E44" s="281"/>
      <c r="F44" s="281"/>
      <c r="G44" s="281"/>
      <c r="H44" s="281"/>
      <c r="I44" s="281"/>
      <c r="J44" s="281"/>
    </row>
    <row r="45" spans="1:10" ht="15.75" customHeight="1" x14ac:dyDescent="0.4">
      <c r="B45" s="281"/>
      <c r="C45" s="281"/>
      <c r="D45" s="281"/>
      <c r="E45" s="281"/>
      <c r="F45" s="281"/>
      <c r="G45" s="281"/>
      <c r="H45" s="281"/>
      <c r="I45" s="281"/>
      <c r="J45" s="281"/>
    </row>
    <row r="46" spans="1:10" ht="15.75" customHeight="1" x14ac:dyDescent="0.4">
      <c r="B46" s="281"/>
      <c r="C46" s="281"/>
      <c r="D46" s="281"/>
      <c r="E46" s="281"/>
      <c r="F46" s="281"/>
      <c r="G46" s="281"/>
      <c r="H46" s="281"/>
      <c r="I46" s="281"/>
      <c r="J46" s="281"/>
    </row>
    <row r="47" spans="1:10" ht="15.75" customHeight="1" x14ac:dyDescent="0.4">
      <c r="B47" s="281"/>
      <c r="C47" s="281"/>
      <c r="D47" s="281"/>
      <c r="E47" s="281"/>
      <c r="F47" s="281"/>
      <c r="G47" s="281"/>
      <c r="H47" s="281"/>
      <c r="I47" s="281"/>
      <c r="J47" s="281"/>
    </row>
    <row r="49" spans="1:2" ht="15.75" customHeight="1" x14ac:dyDescent="0.4">
      <c r="A49" s="11"/>
      <c r="B49" s="10"/>
    </row>
  </sheetData>
  <dataConsolidate/>
  <mergeCells count="9">
    <mergeCell ref="L16:O16"/>
    <mergeCell ref="F12:G12"/>
    <mergeCell ref="F10:G10"/>
    <mergeCell ref="N10:P10"/>
    <mergeCell ref="B43:J47"/>
    <mergeCell ref="B34:J37"/>
    <mergeCell ref="B38:J41"/>
    <mergeCell ref="F11:G11"/>
    <mergeCell ref="I2:J2"/>
  </mergeCells>
  <dataValidations xWindow="185" yWindow="462" count="6">
    <dataValidation type="list" allowBlank="1" showInputMessage="1" showErrorMessage="1" promptTitle="Select Sum For Group Summary" prompt="Select QDes To Enter Design Values_x000a_" sqref="C16:J16" xr:uid="{00000000-0002-0000-0000-000000000000}">
      <formula1>$AA$1:$AA$13</formula1>
    </dataValidation>
    <dataValidation type="list" allowBlank="1" showErrorMessage="1" promptTitle="USGS Report " prompt="Regression Equations Used" sqref="C17:J17" xr:uid="{00000000-0002-0000-0000-000001000000}">
      <formula1>$AB$1:$AB$3</formula1>
    </dataValidation>
    <dataValidation type="decimal" operator="greaterThanOrEqual" allowBlank="1" showInputMessage="1" showErrorMessage="1" error="Number &gt;=0 required" sqref="C21:J21 L12:N14 O14:P14 C11:C13 H11:H12" xr:uid="{00000000-0002-0000-0000-000002000000}">
      <formula1>0</formula1>
    </dataValidation>
    <dataValidation type="decimal" operator="greaterThanOrEqual" allowBlank="1" showInputMessage="1" showErrorMessage="1" error="Number &gt;=0 required" promptTitle="For CCM=0" prompt="One Variable Equation Used For_x000a_13-5086 Region 1 Calc." sqref="H10" xr:uid="{00000000-0002-0000-0000-000003000000}">
      <formula1>0</formula1>
    </dataValidation>
    <dataValidation type="whole" operator="greaterThanOrEqual" allowBlank="1" showInputMessage="1" showErrorMessage="1" error="Whole number &gt;=0 required" sqref="C23:J30" xr:uid="{00000000-0002-0000-0000-000005000000}">
      <formula1>0</formula1>
    </dataValidation>
    <dataValidation type="list" allowBlank="1" showErrorMessage="1" promptTitle="Hydrologic Region" prompt=" " sqref="C18:J18" xr:uid="{00000000-0002-0000-0000-000006000000}">
      <formula1>$AC$1:$AC$10</formula1>
    </dataValidation>
  </dataValidations>
  <pageMargins left="0.8" right="0.5" top="0.3" bottom="0.3" header="0.3" footer="0.3"/>
  <pageSetup orientation="portrait" horizontalDpi="1200" verticalDpi="1200" r:id="rId1"/>
  <headerFooter>
    <oddFooter>&amp;L&amp;"Arial,Bold"&amp;9Ver. 1.10 02/01/16&amp;R&amp;"Arial,Bold"&amp;9&amp;D &amp;T</oddFooter>
  </headerFooter>
  <drawing r:id="rId2"/>
  <legacyDrawing r:id="rId3"/>
  <controls>
    <mc:AlternateContent xmlns:mc="http://schemas.openxmlformats.org/markup-compatibility/2006">
      <mc:Choice Requires="x14">
        <control shapeId="1025" r:id="rId4" name="RunCalcs">
          <controlPr defaultSize="0" print="0" autoLine="0" altText="Calculate Command Button" r:id="rId5">
            <anchor moveWithCells="1">
              <from>
                <xdr:col>6</xdr:col>
                <xdr:colOff>323850</xdr:colOff>
                <xdr:row>1</xdr:row>
                <xdr:rowOff>19050</xdr:rowOff>
              </from>
              <to>
                <xdr:col>7</xdr:col>
                <xdr:colOff>563880</xdr:colOff>
                <xdr:row>2</xdr:row>
                <xdr:rowOff>152400</xdr:rowOff>
              </to>
            </anchor>
          </controlPr>
        </control>
      </mc:Choice>
      <mc:Fallback>
        <control shapeId="1025" r:id="rId4" name="RunCalcs"/>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BL59"/>
  <sheetViews>
    <sheetView zoomScaleNormal="100" workbookViewId="0">
      <pane ySplit="3" topLeftCell="A4" activePane="bottomLeft" state="frozen"/>
      <selection pane="bottomLeft" activeCell="B9" sqref="B9"/>
    </sheetView>
  </sheetViews>
  <sheetFormatPr defaultRowHeight="12.3" x14ac:dyDescent="0.4"/>
  <cols>
    <col min="1" max="4" width="7.27734375" customWidth="1"/>
    <col min="5" max="12" width="7.83203125" customWidth="1"/>
    <col min="29" max="29" width="9.44140625" customWidth="1"/>
  </cols>
  <sheetData>
    <row r="1" spans="1:64" ht="15" x14ac:dyDescent="0.5">
      <c r="A1" s="3"/>
      <c r="B1" s="2" t="s">
        <v>61</v>
      </c>
      <c r="C1" s="2"/>
      <c r="D1" s="2"/>
      <c r="E1" s="3"/>
      <c r="F1" s="3"/>
      <c r="G1" s="3"/>
      <c r="H1" s="3"/>
      <c r="I1" s="1"/>
      <c r="J1" s="1"/>
      <c r="K1" s="1"/>
      <c r="L1" s="1"/>
      <c r="X1" s="99">
        <v>24</v>
      </c>
      <c r="Y1" s="100">
        <v>25</v>
      </c>
      <c r="Z1" s="100">
        <v>26</v>
      </c>
      <c r="AA1" s="100">
        <v>27</v>
      </c>
      <c r="AB1" s="81">
        <v>28</v>
      </c>
      <c r="AC1" s="35">
        <v>29</v>
      </c>
      <c r="AD1" s="35">
        <v>30</v>
      </c>
      <c r="AE1" s="120">
        <v>31</v>
      </c>
      <c r="AF1" s="118"/>
      <c r="AG1" s="25">
        <v>33</v>
      </c>
      <c r="AH1" s="35">
        <v>34</v>
      </c>
      <c r="AI1" s="35">
        <v>35</v>
      </c>
      <c r="AJ1" s="91">
        <v>36</v>
      </c>
      <c r="AK1" s="92">
        <v>37</v>
      </c>
    </row>
    <row r="2" spans="1:64" x14ac:dyDescent="0.4">
      <c r="A2" s="3"/>
      <c r="B2" s="3"/>
      <c r="C2" s="3"/>
      <c r="D2" s="3"/>
      <c r="J2" s="294"/>
      <c r="K2" s="295"/>
      <c r="L2" s="295"/>
      <c r="X2" s="101"/>
      <c r="Y2" s="97"/>
      <c r="Z2" s="97"/>
      <c r="AA2" s="97"/>
      <c r="AB2" s="38"/>
      <c r="AC2" s="38"/>
      <c r="AD2" s="40"/>
      <c r="AE2" s="121"/>
      <c r="AF2" s="38"/>
      <c r="AG2" s="37"/>
      <c r="AH2" s="38"/>
      <c r="AI2" s="40"/>
      <c r="AJ2" s="93"/>
      <c r="AK2" s="94"/>
    </row>
    <row r="3" spans="1:64" x14ac:dyDescent="0.4">
      <c r="A3" s="5" t="s">
        <v>4</v>
      </c>
      <c r="B3" s="3"/>
      <c r="C3" s="3"/>
      <c r="D3" s="3"/>
      <c r="E3" s="3"/>
      <c r="F3" s="3"/>
      <c r="G3" s="3"/>
      <c r="H3" s="3"/>
      <c r="I3" s="3"/>
      <c r="J3" s="3"/>
      <c r="K3" s="1"/>
      <c r="L3" s="3"/>
      <c r="X3" s="101"/>
      <c r="Y3" s="97"/>
      <c r="Z3" s="97"/>
      <c r="AA3" s="97"/>
      <c r="AB3" s="38"/>
      <c r="AC3" s="38"/>
      <c r="AD3" s="40"/>
      <c r="AE3" s="121"/>
      <c r="AF3" s="38"/>
      <c r="AG3" s="37"/>
      <c r="AH3" s="38"/>
      <c r="AI3" s="40"/>
      <c r="AJ3" s="93"/>
      <c r="AK3" s="94"/>
    </row>
    <row r="4" spans="1:64" x14ac:dyDescent="0.4">
      <c r="A4" s="4" t="s">
        <v>1</v>
      </c>
      <c r="B4" s="14"/>
      <c r="C4" s="14"/>
      <c r="D4" s="14"/>
      <c r="E4" s="14"/>
      <c r="F4" s="4" t="s">
        <v>8</v>
      </c>
      <c r="G4" s="67"/>
      <c r="H4" s="4"/>
      <c r="I4" s="4" t="s">
        <v>9</v>
      </c>
      <c r="J4" s="296"/>
      <c r="K4" s="297"/>
      <c r="L4" s="297"/>
      <c r="X4" s="101"/>
      <c r="Y4" s="97"/>
      <c r="Z4" s="97"/>
      <c r="AA4" s="97"/>
      <c r="AB4" s="38"/>
      <c r="AC4" s="40"/>
      <c r="AD4" s="83"/>
      <c r="AE4" s="121"/>
      <c r="AF4" s="38"/>
      <c r="AG4" s="116" t="s">
        <v>138</v>
      </c>
      <c r="AH4" s="38" t="str">
        <f>IF($B$13&lt;&gt;"","A  "&amp;$B$13,"")</f>
        <v/>
      </c>
      <c r="AI4" s="38" t="s">
        <v>108</v>
      </c>
      <c r="AJ4" s="95"/>
      <c r="AK4" s="117" t="s">
        <v>23</v>
      </c>
    </row>
    <row r="5" spans="1:64" x14ac:dyDescent="0.4">
      <c r="A5" s="4" t="s">
        <v>2</v>
      </c>
      <c r="B5" s="13"/>
      <c r="C5" s="13"/>
      <c r="D5" s="13"/>
      <c r="E5" s="66"/>
      <c r="F5" s="66"/>
      <c r="G5" s="66"/>
      <c r="H5" s="21" t="s">
        <v>10</v>
      </c>
      <c r="I5" s="275"/>
      <c r="J5" s="276"/>
      <c r="K5" s="4" t="s">
        <v>0</v>
      </c>
      <c r="L5" s="86"/>
      <c r="X5" s="101"/>
      <c r="Y5" s="97"/>
      <c r="Z5" s="97"/>
      <c r="AA5" s="97"/>
      <c r="AB5" s="38"/>
      <c r="AC5" s="40"/>
      <c r="AD5" s="83"/>
      <c r="AE5" s="122"/>
      <c r="AF5" s="38"/>
      <c r="AG5" s="37" t="s">
        <v>139</v>
      </c>
      <c r="AH5" s="38" t="str">
        <f>IF($B$20&lt;&gt;"","B  "&amp;$B$20,"")</f>
        <v/>
      </c>
      <c r="AI5" s="40" t="s">
        <v>66</v>
      </c>
      <c r="AJ5" s="93"/>
      <c r="AK5" s="94" t="s">
        <v>31</v>
      </c>
    </row>
    <row r="6" spans="1:64" x14ac:dyDescent="0.4">
      <c r="A6" s="4"/>
      <c r="B6" s="13"/>
      <c r="C6" s="13"/>
      <c r="D6" s="13"/>
      <c r="E6" s="66"/>
      <c r="F6" s="66"/>
      <c r="G6" s="66"/>
      <c r="H6" s="66"/>
      <c r="I6" s="66"/>
      <c r="J6" s="66"/>
      <c r="K6" s="66"/>
      <c r="L6" s="1"/>
      <c r="X6" s="101"/>
      <c r="Y6" s="97"/>
      <c r="Z6" s="97"/>
      <c r="AA6" s="97"/>
      <c r="AB6" s="82"/>
      <c r="AC6" s="40"/>
      <c r="AD6" s="40"/>
      <c r="AE6" s="121"/>
      <c r="AF6" s="82"/>
      <c r="AG6" s="37" t="s">
        <v>137</v>
      </c>
      <c r="AH6" s="38"/>
      <c r="AI6" s="40"/>
      <c r="AJ6" s="93"/>
      <c r="AK6" s="94" t="s">
        <v>33</v>
      </c>
    </row>
    <row r="7" spans="1:64" x14ac:dyDescent="0.4">
      <c r="A7" s="5"/>
      <c r="B7" s="13"/>
      <c r="C7" s="13"/>
      <c r="D7" s="13"/>
      <c r="E7" s="66"/>
      <c r="F7" s="66"/>
      <c r="G7" s="66"/>
      <c r="H7" s="66"/>
      <c r="I7" s="66"/>
      <c r="J7" s="66"/>
      <c r="K7" s="66"/>
      <c r="L7" s="1"/>
      <c r="X7" s="101"/>
      <c r="Y7" s="97"/>
      <c r="Z7" s="97"/>
      <c r="AA7" s="97"/>
      <c r="AB7" s="82"/>
      <c r="AC7" s="40"/>
      <c r="AD7" s="40"/>
      <c r="AE7" s="122"/>
      <c r="AF7" s="82"/>
      <c r="AG7" s="37"/>
      <c r="AH7" s="40"/>
      <c r="AI7" s="83"/>
      <c r="AJ7" s="93"/>
      <c r="AK7" s="94" t="s">
        <v>35</v>
      </c>
    </row>
    <row r="8" spans="1:64" x14ac:dyDescent="0.4">
      <c r="A8" s="5" t="s">
        <v>62</v>
      </c>
      <c r="X8" s="101"/>
      <c r="Y8" s="97"/>
      <c r="Z8" s="97"/>
      <c r="AA8" s="97"/>
      <c r="AB8" s="82"/>
      <c r="AC8" s="40"/>
      <c r="AD8" s="40"/>
      <c r="AE8" s="121"/>
      <c r="AF8" s="82"/>
      <c r="AG8" s="37"/>
      <c r="AH8" s="40"/>
      <c r="AI8" s="83"/>
      <c r="AJ8" s="95"/>
      <c r="AK8" s="94" t="s">
        <v>53</v>
      </c>
    </row>
    <row r="9" spans="1:64" x14ac:dyDescent="0.4">
      <c r="B9" s="267" t="s">
        <v>3</v>
      </c>
      <c r="C9" s="65">
        <v>0</v>
      </c>
      <c r="D9" s="6" t="s">
        <v>12</v>
      </c>
      <c r="F9" s="284" t="s">
        <v>86</v>
      </c>
      <c r="G9" s="302"/>
      <c r="H9" s="302"/>
      <c r="I9" s="296"/>
      <c r="J9" s="297"/>
      <c r="K9" s="297"/>
      <c r="L9" s="297"/>
      <c r="X9" s="101" t="s">
        <v>107</v>
      </c>
      <c r="Y9" s="107">
        <v>0</v>
      </c>
      <c r="Z9" s="97"/>
      <c r="AA9" s="97"/>
      <c r="AB9" s="82"/>
      <c r="AC9" s="40"/>
      <c r="AD9" s="40"/>
      <c r="AE9" s="84"/>
      <c r="AF9" s="82"/>
      <c r="AG9" s="42"/>
      <c r="AH9" s="40"/>
      <c r="AI9" s="40"/>
      <c r="AJ9" s="93"/>
      <c r="AK9" s="96" t="s">
        <v>55</v>
      </c>
    </row>
    <row r="10" spans="1:64" x14ac:dyDescent="0.4">
      <c r="X10" s="101"/>
      <c r="Y10" s="97"/>
      <c r="Z10" s="97"/>
      <c r="AA10" s="97"/>
      <c r="AB10" s="82"/>
      <c r="AC10" s="19"/>
      <c r="AD10" s="19"/>
      <c r="AE10" s="84"/>
      <c r="AF10" s="82"/>
      <c r="AG10" s="42"/>
      <c r="AH10" s="40"/>
      <c r="AI10" s="40"/>
      <c r="AJ10" s="95"/>
      <c r="AK10" s="96" t="s">
        <v>24</v>
      </c>
    </row>
    <row r="11" spans="1:64" x14ac:dyDescent="0.4">
      <c r="A11" s="5" t="s">
        <v>146</v>
      </c>
      <c r="E11" s="75" t="s">
        <v>67</v>
      </c>
      <c r="F11" s="75" t="s">
        <v>69</v>
      </c>
      <c r="G11" s="75" t="s">
        <v>71</v>
      </c>
      <c r="H11" s="75" t="s">
        <v>73</v>
      </c>
      <c r="I11" s="75" t="s">
        <v>75</v>
      </c>
      <c r="J11" s="75" t="s">
        <v>77</v>
      </c>
      <c r="K11" s="75" t="s">
        <v>79</v>
      </c>
      <c r="L11" s="75" t="s">
        <v>83</v>
      </c>
      <c r="N11" s="28"/>
      <c r="X11" s="101"/>
      <c r="Y11" s="97"/>
      <c r="Z11" s="97"/>
      <c r="AA11" s="97"/>
      <c r="AB11" s="82"/>
      <c r="AC11" s="19"/>
      <c r="AD11" s="19"/>
      <c r="AE11" s="84"/>
      <c r="AF11" s="82"/>
      <c r="AG11" s="42"/>
      <c r="AH11" s="40"/>
      <c r="AI11" s="40"/>
      <c r="AJ11" s="93"/>
      <c r="AK11" s="96" t="s">
        <v>32</v>
      </c>
    </row>
    <row r="12" spans="1:64" x14ac:dyDescent="0.4">
      <c r="E12" s="75" t="s">
        <v>68</v>
      </c>
      <c r="F12" s="75" t="s">
        <v>70</v>
      </c>
      <c r="G12" s="75" t="s">
        <v>72</v>
      </c>
      <c r="H12" s="75" t="s">
        <v>74</v>
      </c>
      <c r="I12" s="75" t="s">
        <v>76</v>
      </c>
      <c r="J12" s="75" t="s">
        <v>78</v>
      </c>
      <c r="K12" s="75" t="s">
        <v>80</v>
      </c>
      <c r="L12" s="75" t="s">
        <v>81</v>
      </c>
      <c r="N12" s="69"/>
      <c r="X12" s="101"/>
      <c r="Y12" s="97"/>
      <c r="Z12" s="97"/>
      <c r="AA12" s="97"/>
      <c r="AB12" s="82"/>
      <c r="AC12" s="19"/>
      <c r="AD12" s="19"/>
      <c r="AE12" s="84"/>
      <c r="AF12" s="82"/>
      <c r="AG12" s="42"/>
      <c r="AH12" s="40"/>
      <c r="AI12" s="40"/>
      <c r="AJ12" s="97"/>
      <c r="AK12" s="96" t="s">
        <v>34</v>
      </c>
      <c r="AL12" s="69"/>
    </row>
    <row r="13" spans="1:64" x14ac:dyDescent="0.4">
      <c r="A13" s="70" t="s">
        <v>63</v>
      </c>
      <c r="B13" s="298"/>
      <c r="C13" s="299"/>
      <c r="D13" s="270"/>
      <c r="E13" s="271"/>
      <c r="F13" s="271"/>
      <c r="G13" s="271"/>
      <c r="H13" s="271"/>
      <c r="I13" s="271"/>
      <c r="J13" s="271"/>
      <c r="K13" s="271"/>
      <c r="L13" s="271"/>
      <c r="N13" s="72"/>
      <c r="O13" s="73"/>
      <c r="P13" s="73"/>
      <c r="Q13" s="73"/>
      <c r="R13" s="74"/>
      <c r="S13" s="74"/>
      <c r="T13" s="74"/>
      <c r="X13" s="102" t="s">
        <v>91</v>
      </c>
      <c r="Y13" s="103" t="s">
        <v>7</v>
      </c>
      <c r="Z13" s="97"/>
      <c r="AA13" s="104"/>
      <c r="AB13" s="82"/>
      <c r="AC13" s="19"/>
      <c r="AD13" s="19"/>
      <c r="AE13" s="84"/>
      <c r="AF13" s="82"/>
      <c r="AG13" s="42"/>
      <c r="AH13" s="19"/>
      <c r="AI13" s="19"/>
      <c r="AJ13" s="97"/>
      <c r="AK13" s="96" t="s">
        <v>36</v>
      </c>
      <c r="AL13" s="69"/>
    </row>
    <row r="14" spans="1:64" x14ac:dyDescent="0.4">
      <c r="A14" s="272"/>
      <c r="B14" s="273"/>
      <c r="C14" s="273"/>
      <c r="D14" s="270"/>
      <c r="E14" s="271"/>
      <c r="F14" s="271"/>
      <c r="G14" s="271"/>
      <c r="H14" s="271"/>
      <c r="I14" s="271"/>
      <c r="J14" s="271"/>
      <c r="K14" s="271"/>
      <c r="L14" s="271"/>
      <c r="X14" s="102" t="s">
        <v>92</v>
      </c>
      <c r="Y14" s="97"/>
      <c r="Z14" s="131"/>
      <c r="AA14" s="104"/>
      <c r="AB14" s="19"/>
      <c r="AC14" s="19"/>
      <c r="AD14" s="19"/>
      <c r="AE14" s="84"/>
      <c r="AF14" s="19"/>
      <c r="AG14" s="42"/>
      <c r="AH14" s="19"/>
      <c r="AI14" s="19"/>
      <c r="AJ14" s="97"/>
      <c r="AK14" s="96" t="s">
        <v>54</v>
      </c>
      <c r="AL14" s="69"/>
    </row>
    <row r="15" spans="1:64" x14ac:dyDescent="0.4">
      <c r="B15" s="70" t="s">
        <v>110</v>
      </c>
      <c r="C15" s="123"/>
      <c r="D15" s="268" t="s">
        <v>7</v>
      </c>
      <c r="E15" s="314"/>
      <c r="F15" s="314"/>
      <c r="G15" s="314"/>
      <c r="H15" s="314"/>
      <c r="I15" s="314"/>
      <c r="J15" s="314"/>
      <c r="K15" s="314"/>
      <c r="L15" s="313"/>
      <c r="X15" s="102" t="s">
        <v>93</v>
      </c>
      <c r="Y15" s="97"/>
      <c r="Z15" s="97"/>
      <c r="AA15" s="104"/>
      <c r="AB15" s="97"/>
      <c r="AC15" s="97"/>
      <c r="AD15" s="97"/>
      <c r="AE15" s="84"/>
      <c r="AF15" s="97"/>
      <c r="AG15" s="42"/>
      <c r="AH15" s="19"/>
      <c r="AI15" s="19"/>
      <c r="AJ15" s="97"/>
      <c r="AK15" s="96" t="s">
        <v>56</v>
      </c>
      <c r="AL15" s="69"/>
    </row>
    <row r="16" spans="1:64" x14ac:dyDescent="0.4">
      <c r="B16" s="70" t="s">
        <v>111</v>
      </c>
      <c r="C16" s="160"/>
      <c r="D16" s="71" t="s">
        <v>64</v>
      </c>
      <c r="E16" s="88"/>
      <c r="F16" s="88"/>
      <c r="G16" s="88"/>
      <c r="H16" s="88"/>
      <c r="I16" s="88"/>
      <c r="J16" s="88"/>
      <c r="K16" s="88"/>
      <c r="L16" s="88"/>
      <c r="X16" s="102" t="s">
        <v>94</v>
      </c>
      <c r="Y16" s="97"/>
      <c r="Z16" s="97"/>
      <c r="AA16" s="104"/>
      <c r="AB16" s="104"/>
      <c r="AC16" s="97"/>
      <c r="AD16" s="97"/>
      <c r="AE16" s="84"/>
      <c r="AG16" s="42"/>
      <c r="AH16" s="19"/>
      <c r="AI16" s="19"/>
      <c r="AJ16" s="97"/>
      <c r="AK16" s="96" t="s">
        <v>57</v>
      </c>
      <c r="AL16" s="69"/>
      <c r="BL16" t="s">
        <v>112</v>
      </c>
    </row>
    <row r="17" spans="1:64" ht="12.9" x14ac:dyDescent="0.5">
      <c r="B17" s="274" t="s">
        <v>114</v>
      </c>
      <c r="C17" s="124"/>
      <c r="D17" s="71" t="s">
        <v>65</v>
      </c>
      <c r="E17" s="89"/>
      <c r="F17" s="89"/>
      <c r="G17" s="89"/>
      <c r="H17" s="89"/>
      <c r="I17" s="89"/>
      <c r="J17" s="89"/>
      <c r="K17" s="89"/>
      <c r="L17" s="89"/>
      <c r="X17" s="102" t="s">
        <v>95</v>
      </c>
      <c r="Y17" s="97"/>
      <c r="Z17" s="97"/>
      <c r="AA17" s="104"/>
      <c r="AB17" s="104"/>
      <c r="AC17" s="97"/>
      <c r="AD17" s="97"/>
      <c r="AE17" s="84"/>
      <c r="AG17" s="16"/>
      <c r="AH17" s="17"/>
      <c r="AI17" s="17"/>
      <c r="AJ17" s="98"/>
      <c r="AK17" s="18"/>
      <c r="AL17" s="69"/>
      <c r="BL17" t="s">
        <v>112</v>
      </c>
    </row>
    <row r="18" spans="1:64" x14ac:dyDescent="0.4">
      <c r="B18" s="70" t="s">
        <v>89</v>
      </c>
      <c r="C18" s="124"/>
      <c r="D18" s="71" t="s">
        <v>66</v>
      </c>
      <c r="E18" s="90"/>
      <c r="F18" s="90"/>
      <c r="G18" s="90"/>
      <c r="H18" s="90"/>
      <c r="I18" s="90"/>
      <c r="J18" s="90"/>
      <c r="K18" s="90"/>
      <c r="L18" s="90"/>
      <c r="X18" s="102" t="s">
        <v>96</v>
      </c>
      <c r="Y18" s="97"/>
      <c r="Z18" s="97"/>
      <c r="AA18" s="104"/>
      <c r="AB18" s="104"/>
      <c r="AC18" s="97"/>
      <c r="AD18" s="97"/>
      <c r="AE18" s="84"/>
      <c r="AL18" s="69"/>
      <c r="BL18" t="s">
        <v>112</v>
      </c>
    </row>
    <row r="19" spans="1:64" x14ac:dyDescent="0.4">
      <c r="X19" s="101"/>
      <c r="Y19" s="97"/>
      <c r="Z19" s="97"/>
      <c r="AA19" s="97"/>
      <c r="AB19" s="97"/>
      <c r="AC19" s="97"/>
      <c r="AD19" s="97"/>
      <c r="AE19" s="84"/>
      <c r="AL19" s="69"/>
    </row>
    <row r="20" spans="1:64" x14ac:dyDescent="0.4">
      <c r="A20" s="70" t="s">
        <v>82</v>
      </c>
      <c r="B20" s="298"/>
      <c r="C20" s="299"/>
      <c r="D20" s="300"/>
      <c r="E20" s="301"/>
      <c r="F20" s="301"/>
      <c r="G20" s="301"/>
      <c r="H20" s="301"/>
      <c r="I20" s="301"/>
      <c r="J20" s="301"/>
      <c r="K20" s="301"/>
      <c r="L20" s="301"/>
      <c r="X20" s="102" t="s">
        <v>99</v>
      </c>
      <c r="Y20" s="103" t="s">
        <v>7</v>
      </c>
      <c r="Z20" s="97"/>
      <c r="AA20" s="104"/>
      <c r="AB20" s="97"/>
      <c r="AC20" s="97"/>
      <c r="AD20" s="97"/>
      <c r="AE20" s="84"/>
      <c r="AL20" s="69"/>
    </row>
    <row r="21" spans="1:64" x14ac:dyDescent="0.4">
      <c r="A21" s="272"/>
      <c r="B21" s="273"/>
      <c r="C21" s="273"/>
      <c r="D21" s="300"/>
      <c r="E21" s="301"/>
      <c r="F21" s="301"/>
      <c r="G21" s="301"/>
      <c r="H21" s="301"/>
      <c r="I21" s="301"/>
      <c r="J21" s="301"/>
      <c r="K21" s="301"/>
      <c r="L21" s="301"/>
      <c r="X21" s="102" t="s">
        <v>100</v>
      </c>
      <c r="Y21" s="97"/>
      <c r="Z21" s="131"/>
      <c r="AA21" s="104"/>
      <c r="AB21" s="97"/>
      <c r="AC21" s="97"/>
      <c r="AD21" s="97"/>
      <c r="AE21" s="84"/>
      <c r="AL21" s="69"/>
    </row>
    <row r="22" spans="1:64" x14ac:dyDescent="0.4">
      <c r="B22" s="70" t="s">
        <v>110</v>
      </c>
      <c r="C22" s="123"/>
      <c r="D22" s="268" t="s">
        <v>7</v>
      </c>
      <c r="E22" s="314"/>
      <c r="F22" s="314"/>
      <c r="G22" s="314"/>
      <c r="H22" s="314"/>
      <c r="I22" s="314"/>
      <c r="J22" s="314"/>
      <c r="K22" s="314"/>
      <c r="L22" s="313"/>
      <c r="X22" s="102" t="s">
        <v>101</v>
      </c>
      <c r="Y22" s="97"/>
      <c r="Z22" s="97"/>
      <c r="AA22" s="104"/>
      <c r="AB22" s="97"/>
      <c r="AC22" s="97"/>
      <c r="AD22" s="97"/>
      <c r="AE22" s="84"/>
      <c r="AL22" s="69"/>
    </row>
    <row r="23" spans="1:64" x14ac:dyDescent="0.4">
      <c r="B23" s="70" t="s">
        <v>111</v>
      </c>
      <c r="C23" s="160"/>
      <c r="D23" s="71" t="s">
        <v>64</v>
      </c>
      <c r="E23" s="88"/>
      <c r="F23" s="88"/>
      <c r="G23" s="88"/>
      <c r="H23" s="88"/>
      <c r="I23" s="88"/>
      <c r="J23" s="88"/>
      <c r="K23" s="88"/>
      <c r="L23" s="88"/>
      <c r="X23" s="102" t="s">
        <v>102</v>
      </c>
      <c r="Y23" s="97"/>
      <c r="Z23" s="97"/>
      <c r="AA23" s="104"/>
      <c r="AB23" s="97"/>
      <c r="AC23" s="97"/>
      <c r="AD23" s="97"/>
      <c r="AE23" s="84"/>
      <c r="AL23" s="69"/>
    </row>
    <row r="24" spans="1:64" ht="12.9" x14ac:dyDescent="0.5">
      <c r="B24" s="274" t="s">
        <v>113</v>
      </c>
      <c r="C24" s="124"/>
      <c r="D24" s="71" t="s">
        <v>65</v>
      </c>
      <c r="E24" s="89"/>
      <c r="F24" s="89"/>
      <c r="G24" s="89"/>
      <c r="H24" s="89"/>
      <c r="I24" s="89"/>
      <c r="J24" s="89"/>
      <c r="K24" s="89"/>
      <c r="L24" s="89"/>
      <c r="X24" s="102" t="s">
        <v>103</v>
      </c>
      <c r="Y24" s="97"/>
      <c r="Z24" s="97"/>
      <c r="AA24" s="104"/>
      <c r="AB24" s="97"/>
      <c r="AC24" s="97"/>
      <c r="AD24" s="97"/>
      <c r="AE24" s="84"/>
      <c r="AL24" s="69"/>
    </row>
    <row r="25" spans="1:64" x14ac:dyDescent="0.4">
      <c r="B25" s="70" t="s">
        <v>89</v>
      </c>
      <c r="C25" s="124"/>
      <c r="D25" s="71" t="s">
        <v>66</v>
      </c>
      <c r="E25" s="90"/>
      <c r="F25" s="90"/>
      <c r="G25" s="90"/>
      <c r="H25" s="90"/>
      <c r="I25" s="90"/>
      <c r="J25" s="90"/>
      <c r="K25" s="90"/>
      <c r="L25" s="90"/>
      <c r="X25" s="102" t="s">
        <v>104</v>
      </c>
      <c r="Y25" s="97"/>
      <c r="Z25" s="97"/>
      <c r="AA25" s="104"/>
      <c r="AB25" s="97"/>
      <c r="AC25" s="97"/>
      <c r="AD25" s="97"/>
      <c r="AE25" s="84"/>
    </row>
    <row r="26" spans="1:64" x14ac:dyDescent="0.4">
      <c r="X26" s="101"/>
      <c r="Y26" s="97"/>
      <c r="Z26" s="97"/>
      <c r="AA26" s="97"/>
      <c r="AB26" s="97"/>
      <c r="AC26" s="97"/>
      <c r="AD26" s="97"/>
      <c r="AE26" s="84"/>
    </row>
    <row r="27" spans="1:64" x14ac:dyDescent="0.4">
      <c r="A27" s="70"/>
      <c r="B27" s="70" t="s">
        <v>84</v>
      </c>
      <c r="C27" s="87" t="s">
        <v>7</v>
      </c>
      <c r="D27" s="268"/>
      <c r="E27" s="314"/>
      <c r="F27" s="314"/>
      <c r="G27" s="314"/>
      <c r="H27" s="314"/>
      <c r="I27" s="314"/>
      <c r="J27" s="314"/>
      <c r="K27" s="314"/>
      <c r="L27" s="313"/>
      <c r="O27" s="80"/>
      <c r="P27" s="80"/>
      <c r="Q27" s="80"/>
      <c r="R27" s="80"/>
      <c r="S27" s="80"/>
      <c r="T27" s="80"/>
      <c r="U27" s="80"/>
      <c r="V27" s="80"/>
      <c r="W27" s="80"/>
      <c r="X27" s="102" t="s">
        <v>97</v>
      </c>
      <c r="Y27" s="97"/>
      <c r="Z27" s="97"/>
      <c r="AA27" s="97"/>
      <c r="AB27" s="97"/>
      <c r="AC27" s="97"/>
      <c r="AD27" s="97"/>
      <c r="AE27" s="84"/>
    </row>
    <row r="28" spans="1:64" x14ac:dyDescent="0.4">
      <c r="D28" s="80" t="s">
        <v>7</v>
      </c>
      <c r="E28" s="76"/>
      <c r="F28" s="76"/>
      <c r="G28" s="76"/>
      <c r="H28" s="76"/>
      <c r="I28" s="76"/>
      <c r="J28" s="76"/>
      <c r="K28" s="76"/>
      <c r="L28" s="76"/>
      <c r="X28" s="102" t="s">
        <v>98</v>
      </c>
      <c r="Y28" s="97"/>
      <c r="Z28" s="97"/>
      <c r="AA28" s="97"/>
      <c r="AB28" s="97"/>
      <c r="AC28" s="97"/>
      <c r="AD28" s="97"/>
      <c r="AE28" s="84"/>
    </row>
    <row r="29" spans="1:64" x14ac:dyDescent="0.4">
      <c r="X29" s="101"/>
      <c r="Y29" s="97"/>
      <c r="Z29" s="97"/>
      <c r="AA29" s="97"/>
      <c r="AB29" s="97"/>
      <c r="AC29" s="97"/>
      <c r="AD29" s="97"/>
      <c r="AE29" s="84"/>
    </row>
    <row r="30" spans="1:64" x14ac:dyDescent="0.4">
      <c r="A30" s="77" t="s">
        <v>147</v>
      </c>
      <c r="E30" s="75" t="s">
        <v>67</v>
      </c>
      <c r="F30" s="75" t="s">
        <v>69</v>
      </c>
      <c r="G30" s="75" t="s">
        <v>71</v>
      </c>
      <c r="H30" s="75" t="s">
        <v>73</v>
      </c>
      <c r="I30" s="75" t="s">
        <v>75</v>
      </c>
      <c r="J30" s="75" t="s">
        <v>77</v>
      </c>
      <c r="K30" s="75" t="s">
        <v>79</v>
      </c>
      <c r="L30" s="75" t="s">
        <v>83</v>
      </c>
      <c r="X30" s="101"/>
      <c r="Y30" s="97"/>
      <c r="Z30" s="97"/>
      <c r="AA30" s="97"/>
      <c r="AB30" s="97"/>
      <c r="AC30" s="97"/>
      <c r="AD30" s="97"/>
      <c r="AE30" s="84"/>
    </row>
    <row r="31" spans="1:64" x14ac:dyDescent="0.4">
      <c r="A31" s="5" t="s">
        <v>85</v>
      </c>
      <c r="E31" s="75" t="s">
        <v>68</v>
      </c>
      <c r="F31" s="75" t="s">
        <v>70</v>
      </c>
      <c r="G31" s="75" t="s">
        <v>72</v>
      </c>
      <c r="H31" s="75" t="s">
        <v>74</v>
      </c>
      <c r="I31" s="75" t="s">
        <v>76</v>
      </c>
      <c r="J31" s="75" t="s">
        <v>78</v>
      </c>
      <c r="K31" s="75" t="s">
        <v>80</v>
      </c>
      <c r="L31" s="75" t="s">
        <v>81</v>
      </c>
      <c r="X31" s="101"/>
      <c r="Y31" s="97"/>
      <c r="Z31" s="97"/>
      <c r="AA31" s="97"/>
      <c r="AB31" s="97"/>
      <c r="AC31" s="97"/>
      <c r="AD31" s="97"/>
      <c r="AE31" s="84"/>
    </row>
    <row r="32" spans="1:64" x14ac:dyDescent="0.4">
      <c r="A32" s="79" t="s">
        <v>87</v>
      </c>
      <c r="B32" s="79" t="s">
        <v>5</v>
      </c>
      <c r="C32" s="303" t="s">
        <v>88</v>
      </c>
      <c r="D32" s="304"/>
      <c r="X32" s="101"/>
      <c r="Y32" s="97"/>
      <c r="Z32" s="97"/>
      <c r="AA32" s="97"/>
      <c r="AB32" s="97"/>
      <c r="AC32" s="97"/>
      <c r="AD32" s="97"/>
      <c r="AE32" s="84"/>
    </row>
    <row r="33" spans="1:31" x14ac:dyDescent="0.4">
      <c r="A33" s="108"/>
      <c r="B33" s="162" t="s">
        <v>7</v>
      </c>
      <c r="C33" s="292" t="s">
        <v>7</v>
      </c>
      <c r="D33" s="293"/>
      <c r="E33" s="269" t="s">
        <v>7</v>
      </c>
      <c r="F33" s="269"/>
      <c r="G33" s="269"/>
      <c r="H33" s="269"/>
      <c r="I33" s="269"/>
      <c r="J33" s="269"/>
      <c r="K33" s="269"/>
      <c r="L33" s="269"/>
      <c r="X33" s="102" t="s">
        <v>105</v>
      </c>
      <c r="Y33" s="104"/>
      <c r="Z33" s="97"/>
      <c r="AA33" s="97"/>
      <c r="AB33" s="97"/>
      <c r="AC33" s="97"/>
      <c r="AD33" s="97"/>
      <c r="AE33" s="84"/>
    </row>
    <row r="34" spans="1:31" x14ac:dyDescent="0.4">
      <c r="B34" s="70"/>
      <c r="C34" s="127" t="s">
        <v>7</v>
      </c>
      <c r="D34" s="111"/>
      <c r="E34" s="110"/>
      <c r="F34" s="106"/>
      <c r="G34" s="106"/>
      <c r="H34" s="106"/>
      <c r="I34" s="106"/>
      <c r="J34" s="106"/>
      <c r="K34" s="106"/>
      <c r="L34" s="106"/>
      <c r="X34" s="102" t="s">
        <v>106</v>
      </c>
      <c r="Y34" s="97"/>
      <c r="Z34" s="97"/>
      <c r="AA34" s="97"/>
      <c r="AB34" s="97"/>
      <c r="AC34" s="97"/>
      <c r="AD34" s="97"/>
      <c r="AE34" s="84"/>
    </row>
    <row r="35" spans="1:31" x14ac:dyDescent="0.4">
      <c r="B35" s="68"/>
      <c r="C35" s="112"/>
      <c r="D35" s="84"/>
      <c r="E35" s="291" t="s">
        <v>7</v>
      </c>
      <c r="F35" s="291"/>
      <c r="G35" s="291"/>
      <c r="H35" s="291"/>
      <c r="I35" s="291"/>
      <c r="J35" s="291"/>
      <c r="K35" s="291"/>
      <c r="L35" s="291"/>
      <c r="X35" s="101"/>
      <c r="Y35" s="97"/>
      <c r="Z35" s="97"/>
      <c r="AA35" s="97"/>
      <c r="AB35" s="97"/>
      <c r="AC35" s="97"/>
      <c r="AD35" s="97"/>
      <c r="AE35" s="84"/>
    </row>
    <row r="36" spans="1:31" x14ac:dyDescent="0.4">
      <c r="A36" s="115"/>
      <c r="B36" s="162" t="s">
        <v>7</v>
      </c>
      <c r="C36" s="292" t="s">
        <v>7</v>
      </c>
      <c r="D36" s="293"/>
      <c r="E36" s="269" t="s">
        <v>7</v>
      </c>
      <c r="F36" s="269"/>
      <c r="G36" s="269"/>
      <c r="H36" s="269"/>
      <c r="I36" s="269"/>
      <c r="J36" s="269"/>
      <c r="K36" s="269"/>
      <c r="L36" s="269"/>
      <c r="X36" s="102" t="s">
        <v>105</v>
      </c>
      <c r="Y36" s="104"/>
      <c r="Z36" s="97"/>
      <c r="AA36" s="97"/>
      <c r="AB36" s="97"/>
      <c r="AC36" s="97"/>
      <c r="AD36" s="97"/>
      <c r="AE36" s="84"/>
    </row>
    <row r="37" spans="1:31" x14ac:dyDescent="0.4">
      <c r="B37" s="70"/>
      <c r="C37" s="127" t="s">
        <v>7</v>
      </c>
      <c r="D37" s="111"/>
      <c r="E37" s="110"/>
      <c r="F37" s="106"/>
      <c r="G37" s="106"/>
      <c r="H37" s="106"/>
      <c r="I37" s="106"/>
      <c r="J37" s="106"/>
      <c r="K37" s="106"/>
      <c r="L37" s="106"/>
      <c r="X37" s="102" t="s">
        <v>106</v>
      </c>
      <c r="Y37" s="97"/>
      <c r="Z37" s="97"/>
      <c r="AA37" s="97"/>
      <c r="AB37" s="97"/>
      <c r="AC37" s="97"/>
      <c r="AD37" s="97"/>
      <c r="AE37" s="84"/>
    </row>
    <row r="38" spans="1:31" x14ac:dyDescent="0.4">
      <c r="C38" s="97"/>
      <c r="D38" s="84"/>
      <c r="E38" s="291" t="s">
        <v>7</v>
      </c>
      <c r="F38" s="291"/>
      <c r="G38" s="291"/>
      <c r="H38" s="291"/>
      <c r="I38" s="291"/>
      <c r="J38" s="291"/>
      <c r="K38" s="291"/>
      <c r="L38" s="291"/>
      <c r="X38" s="101"/>
      <c r="Y38" s="97"/>
      <c r="Z38" s="97"/>
      <c r="AA38" s="97"/>
      <c r="AB38" s="97"/>
      <c r="AC38" s="97"/>
      <c r="AD38" s="97"/>
      <c r="AE38" s="84"/>
    </row>
    <row r="39" spans="1:31" x14ac:dyDescent="0.4">
      <c r="A39" s="115"/>
      <c r="B39" s="162" t="s">
        <v>7</v>
      </c>
      <c r="C39" s="292" t="s">
        <v>7</v>
      </c>
      <c r="D39" s="293"/>
      <c r="E39" s="269" t="s">
        <v>7</v>
      </c>
      <c r="F39" s="315"/>
      <c r="G39" s="315"/>
      <c r="H39" s="315"/>
      <c r="I39" s="315"/>
      <c r="J39" s="315"/>
      <c r="K39" s="315"/>
      <c r="L39" s="315"/>
      <c r="X39" s="102" t="s">
        <v>105</v>
      </c>
      <c r="Y39" s="97"/>
      <c r="Z39" s="97"/>
      <c r="AA39" s="97"/>
      <c r="AB39" s="97"/>
      <c r="AC39" s="97"/>
      <c r="AD39" s="97"/>
      <c r="AE39" s="84"/>
    </row>
    <row r="40" spans="1:31" x14ac:dyDescent="0.4">
      <c r="B40" s="70"/>
      <c r="C40" s="127" t="s">
        <v>7</v>
      </c>
      <c r="D40" s="111"/>
      <c r="E40" s="110"/>
      <c r="F40" s="106"/>
      <c r="G40" s="106"/>
      <c r="H40" s="106"/>
      <c r="I40" s="106"/>
      <c r="J40" s="106"/>
      <c r="K40" s="106"/>
      <c r="L40" s="106"/>
      <c r="X40" s="102" t="s">
        <v>106</v>
      </c>
      <c r="Y40" s="97"/>
      <c r="Z40" s="97"/>
      <c r="AA40" s="97"/>
      <c r="AB40" s="97"/>
      <c r="AC40" s="97"/>
      <c r="AD40" s="97"/>
      <c r="AE40" s="84"/>
    </row>
    <row r="41" spans="1:31" x14ac:dyDescent="0.4">
      <c r="C41" s="113"/>
      <c r="D41" s="84"/>
      <c r="E41" s="291" t="s">
        <v>7</v>
      </c>
      <c r="F41" s="291"/>
      <c r="G41" s="291"/>
      <c r="H41" s="291"/>
      <c r="I41" s="291"/>
      <c r="J41" s="291"/>
      <c r="K41" s="291"/>
      <c r="L41" s="291"/>
      <c r="X41" s="101"/>
      <c r="Y41" s="97"/>
      <c r="Z41" s="97"/>
      <c r="AA41" s="97"/>
      <c r="AB41" s="97"/>
      <c r="AC41" s="97"/>
      <c r="AD41" s="97"/>
      <c r="AE41" s="84"/>
    </row>
    <row r="42" spans="1:31" x14ac:dyDescent="0.4">
      <c r="A42" s="115"/>
      <c r="B42" s="161" t="s">
        <v>7</v>
      </c>
      <c r="C42" s="292" t="s">
        <v>7</v>
      </c>
      <c r="D42" s="293"/>
      <c r="E42" s="269" t="s">
        <v>7</v>
      </c>
      <c r="F42" s="315"/>
      <c r="G42" s="315"/>
      <c r="H42" s="315"/>
      <c r="I42" s="315"/>
      <c r="J42" s="315"/>
      <c r="K42" s="315"/>
      <c r="L42" s="315"/>
      <c r="X42" s="102" t="s">
        <v>105</v>
      </c>
      <c r="Y42" s="97"/>
      <c r="Z42" s="97"/>
      <c r="AA42" s="97"/>
      <c r="AB42" s="97"/>
      <c r="AC42" s="97"/>
      <c r="AD42" s="97"/>
      <c r="AE42" s="84"/>
    </row>
    <row r="43" spans="1:31" x14ac:dyDescent="0.4">
      <c r="B43" s="70"/>
      <c r="C43" s="127" t="s">
        <v>7</v>
      </c>
      <c r="D43" s="111"/>
      <c r="E43" s="110"/>
      <c r="F43" s="106"/>
      <c r="G43" s="106"/>
      <c r="H43" s="106"/>
      <c r="I43" s="106"/>
      <c r="J43" s="106"/>
      <c r="K43" s="106"/>
      <c r="L43" s="106"/>
      <c r="X43" s="102" t="s">
        <v>106</v>
      </c>
      <c r="Y43" s="97"/>
      <c r="Z43" s="97"/>
      <c r="AA43" s="97"/>
      <c r="AB43" s="97"/>
      <c r="AC43" s="97"/>
      <c r="AD43" s="97"/>
      <c r="AE43" s="84"/>
    </row>
    <row r="44" spans="1:31" x14ac:dyDescent="0.4">
      <c r="C44" s="97"/>
      <c r="D44" s="84"/>
      <c r="E44" s="291" t="s">
        <v>7</v>
      </c>
      <c r="F44" s="291"/>
      <c r="G44" s="291"/>
      <c r="H44" s="291"/>
      <c r="I44" s="291"/>
      <c r="J44" s="291"/>
      <c r="K44" s="291"/>
      <c r="L44" s="291"/>
      <c r="X44" s="101"/>
      <c r="Y44" s="97"/>
      <c r="Z44" s="97"/>
      <c r="AA44" s="97"/>
      <c r="AB44" s="97"/>
      <c r="AC44" s="97"/>
      <c r="AD44" s="97"/>
      <c r="AE44" s="84"/>
    </row>
    <row r="45" spans="1:31" x14ac:dyDescent="0.4">
      <c r="A45" s="115"/>
      <c r="B45" s="162" t="s">
        <v>7</v>
      </c>
      <c r="C45" s="292" t="s">
        <v>7</v>
      </c>
      <c r="D45" s="293"/>
      <c r="E45" s="269" t="s">
        <v>7</v>
      </c>
      <c r="F45" s="315"/>
      <c r="G45" s="315"/>
      <c r="H45" s="315"/>
      <c r="I45" s="315"/>
      <c r="J45" s="315"/>
      <c r="K45" s="315"/>
      <c r="L45" s="315"/>
      <c r="X45" s="102" t="s">
        <v>105</v>
      </c>
      <c r="Y45" s="97"/>
      <c r="Z45" s="97"/>
      <c r="AA45" s="97"/>
      <c r="AB45" s="97"/>
      <c r="AC45" s="97"/>
      <c r="AD45" s="97"/>
      <c r="AE45" s="84"/>
    </row>
    <row r="46" spans="1:31" x14ac:dyDescent="0.4">
      <c r="B46" s="70"/>
      <c r="C46" s="127" t="s">
        <v>7</v>
      </c>
      <c r="D46" s="111"/>
      <c r="E46" s="110"/>
      <c r="F46" s="106"/>
      <c r="G46" s="106"/>
      <c r="H46" s="106"/>
      <c r="I46" s="106"/>
      <c r="J46" s="106"/>
      <c r="K46" s="106"/>
      <c r="L46" s="106"/>
      <c r="X46" s="102" t="s">
        <v>106</v>
      </c>
      <c r="Y46" s="97"/>
      <c r="Z46" s="97"/>
      <c r="AA46" s="97"/>
      <c r="AB46" s="97"/>
      <c r="AC46" s="97"/>
      <c r="AD46" s="97"/>
      <c r="AE46" s="84"/>
    </row>
    <row r="47" spans="1:31" x14ac:dyDescent="0.4">
      <c r="C47" s="97"/>
      <c r="D47" s="84"/>
      <c r="E47" s="291" t="s">
        <v>7</v>
      </c>
      <c r="F47" s="291"/>
      <c r="G47" s="291"/>
      <c r="H47" s="291"/>
      <c r="I47" s="291"/>
      <c r="J47" s="291"/>
      <c r="K47" s="291"/>
      <c r="L47" s="291"/>
      <c r="X47" s="101"/>
      <c r="Y47" s="97"/>
      <c r="Z47" s="97"/>
      <c r="AA47" s="97"/>
      <c r="AB47" s="97"/>
      <c r="AC47" s="97"/>
      <c r="AD47" s="97"/>
      <c r="AE47" s="84"/>
    </row>
    <row r="48" spans="1:31" x14ac:dyDescent="0.4">
      <c r="A48" s="115"/>
      <c r="B48" s="159" t="s">
        <v>7</v>
      </c>
      <c r="C48" s="292" t="s">
        <v>7</v>
      </c>
      <c r="D48" s="293"/>
      <c r="E48" s="269" t="s">
        <v>7</v>
      </c>
      <c r="F48" s="315"/>
      <c r="G48" s="315"/>
      <c r="H48" s="315"/>
      <c r="I48" s="315"/>
      <c r="J48" s="315"/>
      <c r="K48" s="315"/>
      <c r="L48" s="315"/>
      <c r="X48" s="102" t="s">
        <v>105</v>
      </c>
      <c r="Y48" s="97"/>
      <c r="Z48" s="97"/>
      <c r="AA48" s="97"/>
      <c r="AB48" s="97"/>
      <c r="AC48" s="97"/>
      <c r="AD48" s="97"/>
      <c r="AE48" s="84"/>
    </row>
    <row r="49" spans="1:31" x14ac:dyDescent="0.4">
      <c r="B49" s="70"/>
      <c r="C49" s="127" t="s">
        <v>7</v>
      </c>
      <c r="D49" s="111"/>
      <c r="E49" s="110"/>
      <c r="F49" s="106"/>
      <c r="G49" s="106"/>
      <c r="H49" s="106"/>
      <c r="I49" s="106"/>
      <c r="J49" s="106"/>
      <c r="K49" s="106"/>
      <c r="L49" s="106"/>
      <c r="X49" s="102" t="s">
        <v>106</v>
      </c>
      <c r="Y49" s="97"/>
      <c r="Z49" s="97"/>
      <c r="AA49" s="97"/>
      <c r="AB49" s="97"/>
      <c r="AC49" s="97"/>
      <c r="AD49" s="97"/>
      <c r="AE49" s="84"/>
    </row>
    <row r="50" spans="1:31" x14ac:dyDescent="0.4">
      <c r="C50" s="97"/>
      <c r="D50" s="84"/>
      <c r="E50" s="291" t="s">
        <v>7</v>
      </c>
      <c r="F50" s="291"/>
      <c r="G50" s="291"/>
      <c r="H50" s="291"/>
      <c r="I50" s="291"/>
      <c r="J50" s="291"/>
      <c r="K50" s="291"/>
      <c r="L50" s="291"/>
      <c r="X50" s="101"/>
      <c r="Y50" s="97"/>
      <c r="Z50" s="97"/>
      <c r="AA50" s="97"/>
      <c r="AB50" s="97"/>
      <c r="AC50" s="97"/>
      <c r="AD50" s="97"/>
      <c r="AE50" s="84"/>
    </row>
    <row r="51" spans="1:31" x14ac:dyDescent="0.4">
      <c r="A51" s="115"/>
      <c r="B51" s="157"/>
      <c r="C51" s="292" t="s">
        <v>7</v>
      </c>
      <c r="D51" s="293"/>
      <c r="E51" s="269" t="s">
        <v>7</v>
      </c>
      <c r="F51" s="315"/>
      <c r="G51" s="315"/>
      <c r="H51" s="315"/>
      <c r="I51" s="315"/>
      <c r="J51" s="315"/>
      <c r="K51" s="315"/>
      <c r="L51" s="315"/>
      <c r="X51" s="102" t="s">
        <v>105</v>
      </c>
      <c r="Y51" s="97"/>
      <c r="Z51" s="97"/>
      <c r="AA51" s="97"/>
      <c r="AB51" s="97"/>
      <c r="AC51" s="97"/>
      <c r="AD51" s="97"/>
      <c r="AE51" s="84"/>
    </row>
    <row r="52" spans="1:31" x14ac:dyDescent="0.4">
      <c r="B52" s="70"/>
      <c r="C52" s="127" t="s">
        <v>7</v>
      </c>
      <c r="D52" s="111"/>
      <c r="E52" s="110"/>
      <c r="F52" s="106"/>
      <c r="G52" s="106"/>
      <c r="H52" s="106"/>
      <c r="I52" s="106"/>
      <c r="J52" s="106"/>
      <c r="K52" s="106"/>
      <c r="L52" s="106"/>
      <c r="X52" s="102" t="s">
        <v>106</v>
      </c>
      <c r="Y52" s="97"/>
      <c r="Z52" s="97"/>
      <c r="AA52" s="97"/>
      <c r="AB52" s="97"/>
      <c r="AC52" s="97"/>
      <c r="AD52" s="97"/>
      <c r="AE52" s="84"/>
    </row>
    <row r="53" spans="1:31" x14ac:dyDescent="0.4">
      <c r="A53" s="109"/>
      <c r="B53" s="109"/>
      <c r="C53" s="109"/>
      <c r="D53" s="114"/>
      <c r="E53" s="290" t="s">
        <v>7</v>
      </c>
      <c r="F53" s="290"/>
      <c r="G53" s="290"/>
      <c r="H53" s="290"/>
      <c r="I53" s="290"/>
      <c r="J53" s="290"/>
      <c r="K53" s="290"/>
      <c r="L53" s="290"/>
      <c r="X53" s="101"/>
      <c r="Y53" s="97"/>
      <c r="Z53" s="97"/>
      <c r="AA53" s="97"/>
      <c r="AB53" s="97"/>
      <c r="AC53" s="97"/>
      <c r="AD53" s="97"/>
      <c r="AE53" s="84"/>
    </row>
    <row r="54" spans="1:31" x14ac:dyDescent="0.4">
      <c r="A54" s="9" t="s">
        <v>6</v>
      </c>
      <c r="B54" s="4"/>
      <c r="C54" s="4"/>
      <c r="D54" s="6"/>
      <c r="E54" s="6"/>
      <c r="F54" s="6"/>
      <c r="G54" s="1"/>
      <c r="H54" s="6"/>
      <c r="I54" s="1"/>
      <c r="J54" s="1"/>
      <c r="X54" s="101"/>
      <c r="Y54" s="97"/>
      <c r="Z54" s="97"/>
      <c r="AA54" s="97"/>
      <c r="AB54" s="97"/>
      <c r="AC54" s="97"/>
      <c r="AD54" s="97"/>
      <c r="AE54" s="84"/>
    </row>
    <row r="55" spans="1:31" x14ac:dyDescent="0.4">
      <c r="A55" s="4"/>
      <c r="B55" s="317"/>
      <c r="C55" s="316"/>
      <c r="D55" s="316"/>
      <c r="E55" s="316"/>
      <c r="F55" s="316"/>
      <c r="G55" s="316"/>
      <c r="H55" s="316"/>
      <c r="I55" s="316"/>
      <c r="J55" s="316"/>
      <c r="K55" s="316"/>
      <c r="L55" s="316"/>
      <c r="X55" s="102" t="s">
        <v>33</v>
      </c>
      <c r="Y55" s="97"/>
      <c r="Z55" s="97"/>
      <c r="AA55" s="97"/>
      <c r="AB55" s="97"/>
      <c r="AC55" s="97"/>
      <c r="AD55" s="97"/>
      <c r="AE55" s="84"/>
    </row>
    <row r="56" spans="1:31" x14ac:dyDescent="0.4">
      <c r="A56" s="4"/>
      <c r="B56" s="316"/>
      <c r="C56" s="316"/>
      <c r="D56" s="316"/>
      <c r="E56" s="316"/>
      <c r="F56" s="316"/>
      <c r="G56" s="316"/>
      <c r="H56" s="316"/>
      <c r="I56" s="316"/>
      <c r="J56" s="316"/>
      <c r="K56" s="316"/>
      <c r="L56" s="316"/>
      <c r="X56" s="101"/>
      <c r="Y56" s="97"/>
      <c r="Z56" s="97"/>
      <c r="AA56" s="97"/>
      <c r="AB56" s="97"/>
      <c r="AC56" s="97"/>
      <c r="AD56" s="97"/>
      <c r="AE56" s="84"/>
    </row>
    <row r="57" spans="1:31" x14ac:dyDescent="0.4">
      <c r="A57" s="4"/>
      <c r="B57" s="316"/>
      <c r="C57" s="316"/>
      <c r="D57" s="316"/>
      <c r="E57" s="316"/>
      <c r="F57" s="316"/>
      <c r="G57" s="316"/>
      <c r="H57" s="316"/>
      <c r="I57" s="316"/>
      <c r="J57" s="316"/>
      <c r="K57" s="316"/>
      <c r="L57" s="316"/>
      <c r="X57" s="101"/>
      <c r="Y57" s="97"/>
      <c r="Z57" s="97"/>
      <c r="AA57" s="97"/>
      <c r="AB57" s="97"/>
      <c r="AC57" s="97"/>
      <c r="AD57" s="97"/>
      <c r="AE57" s="84"/>
    </row>
    <row r="58" spans="1:31" x14ac:dyDescent="0.4">
      <c r="A58" s="4"/>
      <c r="B58" s="316"/>
      <c r="C58" s="316"/>
      <c r="D58" s="316"/>
      <c r="E58" s="316"/>
      <c r="F58" s="316"/>
      <c r="G58" s="316"/>
      <c r="H58" s="316"/>
      <c r="I58" s="316"/>
      <c r="J58" s="316"/>
      <c r="K58" s="316"/>
      <c r="L58" s="316"/>
      <c r="X58" s="101"/>
      <c r="Y58" s="97"/>
      <c r="Z58" s="97"/>
      <c r="AA58" s="97"/>
      <c r="AB58" s="97"/>
      <c r="AC58" s="97"/>
      <c r="AD58" s="97"/>
      <c r="AE58" s="84"/>
    </row>
    <row r="59" spans="1:31" x14ac:dyDescent="0.4">
      <c r="B59" s="78"/>
      <c r="C59" s="78"/>
      <c r="D59" s="78"/>
      <c r="E59" s="78"/>
      <c r="F59" s="78"/>
      <c r="G59" s="78"/>
      <c r="H59" s="78"/>
      <c r="I59" s="78"/>
      <c r="J59" s="78"/>
      <c r="K59" s="78"/>
      <c r="L59" s="78"/>
      <c r="M59" s="3" t="s">
        <v>90</v>
      </c>
      <c r="X59" s="105"/>
      <c r="Y59" s="98"/>
      <c r="Z59" s="98"/>
      <c r="AA59" s="98"/>
      <c r="AB59" s="98"/>
      <c r="AC59" s="98"/>
      <c r="AD59" s="98"/>
      <c r="AE59" s="85"/>
    </row>
  </sheetData>
  <dataConsolidate/>
  <mergeCells count="23">
    <mergeCell ref="C51:D51"/>
    <mergeCell ref="C42:D42"/>
    <mergeCell ref="C45:D45"/>
    <mergeCell ref="E50:L50"/>
    <mergeCell ref="D21:L21"/>
    <mergeCell ref="C33:D33"/>
    <mergeCell ref="C32:D32"/>
    <mergeCell ref="J2:L2"/>
    <mergeCell ref="J4:L4"/>
    <mergeCell ref="B20:C20"/>
    <mergeCell ref="D20:L20"/>
    <mergeCell ref="F9:H9"/>
    <mergeCell ref="I9:L9"/>
    <mergeCell ref="B13:C13"/>
    <mergeCell ref="E53:L53"/>
    <mergeCell ref="E38:L38"/>
    <mergeCell ref="E41:L41"/>
    <mergeCell ref="C36:D36"/>
    <mergeCell ref="E35:L35"/>
    <mergeCell ref="E44:L44"/>
    <mergeCell ref="E47:L47"/>
    <mergeCell ref="C39:D39"/>
    <mergeCell ref="C48:D48"/>
  </mergeCells>
  <dataValidations count="12">
    <dataValidation type="list" allowBlank="1" showInputMessage="1" showErrorMessage="1" sqref="C27" xr:uid="{00000000-0002-0000-0100-000000000000}">
      <formula1>$AJ$4:$AJ$11</formula1>
    </dataValidation>
    <dataValidation type="list" allowBlank="1" showInputMessage="1" showErrorMessage="1" sqref="A33 A36 A39 A42 A45 A48 A51" xr:uid="{00000000-0002-0000-0100-000001000000}">
      <formula1>$AK$4:$AK$16</formula1>
    </dataValidation>
    <dataValidation type="list" allowBlank="1" showInputMessage="1" showErrorMessage="1" sqref="C33:D33 C36:D36 C39:D39 C42:D42 C45:D45 C48:D48 C51:D51" xr:uid="{00000000-0002-0000-0100-000002000000}">
      <formula1>$AH$4:$AH$5</formula1>
    </dataValidation>
    <dataValidation type="list" allowBlank="1" showInputMessage="1" showErrorMessage="1" sqref="C34 C37 C40 C43 C46 C49 C52" xr:uid="{00000000-0002-0000-0100-000003000000}">
      <formula1>$AI$4:$AI$5</formula1>
    </dataValidation>
    <dataValidation type="whole" allowBlank="1" showErrorMessage="1" error="Integer between 1 and 4 required" promptTitle="Press button above to unlock" sqref="C15 C22" xr:uid="{00000000-0002-0000-0100-000004000000}">
      <formula1>1</formula1>
      <formula2>4</formula2>
    </dataValidation>
    <dataValidation type="decimal" operator="greaterThanOrEqual" allowBlank="1" showInputMessage="1" showErrorMessage="1" error="Number &gt;=0 required" sqref="D34 D37 D40 D43 D46 D49 D52" xr:uid="{00000000-0002-0000-0100-000005000000}">
      <formula1>0</formula1>
    </dataValidation>
    <dataValidation type="whole" operator="greaterThanOrEqual" allowBlank="1" showErrorMessage="1" error="Whole number &gt;=0 required" promptTitle="Press button above to unlock" sqref="E16:L18 E23:L25" xr:uid="{00000000-0002-0000-0100-000006000000}">
      <formula1>0</formula1>
    </dataValidation>
    <dataValidation allowBlank="1" showInputMessage="1" showErrorMessage="1" promptTitle="References 13-5086_tables1&amp;4 " prompt="sheets. _x000a__x000a_Click through error messages for Gage not in tables" sqref="B13:C13 B20:C20" xr:uid="{00000000-0002-0000-0100-000008000000}"/>
    <dataValidation type="decimal" operator="greaterThanOrEqual" allowBlank="1" showErrorMessage="1" error="Number &gt;=0 required" promptTitle="Press button above to unlock" sqref="C16 C23" xr:uid="{00000000-0002-0000-0100-000009000000}">
      <formula1>0</formula1>
    </dataValidation>
    <dataValidation allowBlank="1" showErrorMessage="1" promptTitle="Press button above to unlock" sqref="D13:L14 D20:L21" xr:uid="{00000000-0002-0000-0100-00000A000000}"/>
    <dataValidation type="whole" operator="greaterThanOrEqual" allowBlank="1" showInputMessage="1" showErrorMessage="1" error="Whole number &gt;=0 required" sqref="E34:L34 E37:L37 E40:L40 E43:L43 E46:L46 E49:L49 E52:L52" xr:uid="{00000000-0002-0000-0100-00000B000000}">
      <formula1>0</formula1>
    </dataValidation>
    <dataValidation type="list" allowBlank="1" showInputMessage="1" showErrorMessage="1" sqref="B33 B36 B39 B42 B45 B48 B51" xr:uid="{00000000-0002-0000-0100-00000C000000}">
      <formula1>$AG$4:$AG$6</formula1>
    </dataValidation>
  </dataValidations>
  <pageMargins left="0.8" right="0.5" top="0.3" bottom="0.3" header="0.3" footer="0.3"/>
  <pageSetup orientation="portrait" horizontalDpi="1200" verticalDpi="1200" r:id="rId1"/>
  <headerFooter>
    <oddFooter>&amp;L&amp;"Arial,Bold"&amp;9Ver. 1.10 02/01/16&amp;R&amp;"Arial,Bold"&amp;9&amp;D &amp;T</oddFooter>
  </headerFooter>
  <drawing r:id="rId2"/>
  <legacyDrawing r:id="rId3"/>
  <controls>
    <mc:AlternateContent xmlns:mc="http://schemas.openxmlformats.org/markup-compatibility/2006">
      <mc:Choice Requires="x14">
        <control shapeId="2065" r:id="rId4" name="UnlockGage">
          <controlPr defaultSize="0" print="0" autoLine="0" altText="Lock Unlock Gage Command Button" r:id="rId5">
            <anchor moveWithCells="1">
              <from>
                <xdr:col>5</xdr:col>
                <xdr:colOff>125730</xdr:colOff>
                <xdr:row>1</xdr:row>
                <xdr:rowOff>0</xdr:rowOff>
              </from>
              <to>
                <xdr:col>7</xdr:col>
                <xdr:colOff>190500</xdr:colOff>
                <xdr:row>2</xdr:row>
                <xdr:rowOff>133350</xdr:rowOff>
              </to>
            </anchor>
          </controlPr>
        </control>
      </mc:Choice>
      <mc:Fallback>
        <control shapeId="2065" r:id="rId4" name="UnlockGage"/>
      </mc:Fallback>
    </mc:AlternateContent>
    <mc:AlternateContent xmlns:mc="http://schemas.openxmlformats.org/markup-compatibility/2006">
      <mc:Choice Requires="x14">
        <control shapeId="2062" r:id="rId6" name="RunCalcs">
          <controlPr defaultSize="0" print="0" autoLine="0" altText="Calculate Command Button" r:id="rId7">
            <anchor moveWithCells="1">
              <from>
                <xdr:col>7</xdr:col>
                <xdr:colOff>259080</xdr:colOff>
                <xdr:row>0</xdr:row>
                <xdr:rowOff>190500</xdr:rowOff>
              </from>
              <to>
                <xdr:col>8</xdr:col>
                <xdr:colOff>506730</xdr:colOff>
                <xdr:row>2</xdr:row>
                <xdr:rowOff>133350</xdr:rowOff>
              </to>
            </anchor>
          </controlPr>
        </control>
      </mc:Choice>
      <mc:Fallback>
        <control shapeId="2062" r:id="rId6" name="RunCalcs"/>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fitToPage="1"/>
  </sheetPr>
  <dimension ref="A1:O68"/>
  <sheetViews>
    <sheetView topLeftCell="A34" workbookViewId="0">
      <selection activeCell="B50" sqref="B50:O51"/>
    </sheetView>
  </sheetViews>
  <sheetFormatPr defaultRowHeight="12.3" x14ac:dyDescent="0.4"/>
  <cols>
    <col min="1" max="1" width="22.27734375" customWidth="1"/>
    <col min="2" max="2" width="8.27734375" customWidth="1"/>
  </cols>
  <sheetData>
    <row r="1" spans="1:15" x14ac:dyDescent="0.4">
      <c r="A1" s="129" t="s">
        <v>118</v>
      </c>
    </row>
    <row r="2" spans="1:15" x14ac:dyDescent="0.4">
      <c r="B2" s="305" t="s">
        <v>141</v>
      </c>
      <c r="C2" s="306"/>
      <c r="D2" s="306"/>
      <c r="E2" s="306"/>
      <c r="F2" s="306"/>
      <c r="G2" s="306"/>
      <c r="H2" s="306"/>
      <c r="I2" s="306"/>
      <c r="J2" s="306"/>
      <c r="K2" s="306"/>
      <c r="L2" s="306"/>
      <c r="M2" s="306"/>
      <c r="N2" s="306"/>
      <c r="O2" s="306"/>
    </row>
    <row r="3" spans="1:15" x14ac:dyDescent="0.4">
      <c r="B3" s="306"/>
      <c r="C3" s="306"/>
      <c r="D3" s="306"/>
      <c r="E3" s="306"/>
      <c r="F3" s="306"/>
      <c r="G3" s="306"/>
      <c r="H3" s="306"/>
      <c r="I3" s="306"/>
      <c r="J3" s="306"/>
      <c r="K3" s="306"/>
      <c r="L3" s="306"/>
      <c r="M3" s="306"/>
      <c r="N3" s="306"/>
      <c r="O3" s="306"/>
    </row>
    <row r="4" spans="1:15" x14ac:dyDescent="0.4">
      <c r="B4" s="305" t="s">
        <v>142</v>
      </c>
      <c r="C4" s="306"/>
      <c r="D4" s="306"/>
      <c r="E4" s="306"/>
      <c r="F4" s="306"/>
      <c r="G4" s="306"/>
      <c r="H4" s="306"/>
      <c r="I4" s="306"/>
      <c r="J4" s="306"/>
      <c r="K4" s="306"/>
      <c r="L4" s="306"/>
      <c r="M4" s="306"/>
      <c r="N4" s="306"/>
      <c r="O4" s="306"/>
    </row>
    <row r="5" spans="1:15" x14ac:dyDescent="0.4">
      <c r="B5" s="306"/>
      <c r="C5" s="306"/>
      <c r="D5" s="306"/>
      <c r="E5" s="306"/>
      <c r="F5" s="306"/>
      <c r="G5" s="306"/>
      <c r="H5" s="306"/>
      <c r="I5" s="306"/>
      <c r="J5" s="306"/>
      <c r="K5" s="306"/>
      <c r="L5" s="306"/>
      <c r="M5" s="306"/>
      <c r="N5" s="306"/>
      <c r="O5" s="306"/>
    </row>
    <row r="6" spans="1:15" x14ac:dyDescent="0.4">
      <c r="B6" s="305" t="s">
        <v>143</v>
      </c>
      <c r="C6" s="306"/>
      <c r="D6" s="306"/>
      <c r="E6" s="306"/>
      <c r="F6" s="306"/>
      <c r="G6" s="306"/>
      <c r="H6" s="306"/>
      <c r="I6" s="306"/>
      <c r="J6" s="306"/>
      <c r="K6" s="306"/>
      <c r="L6" s="306"/>
      <c r="M6" s="306"/>
      <c r="N6" s="306"/>
      <c r="O6" s="306"/>
    </row>
    <row r="7" spans="1:15" x14ac:dyDescent="0.4">
      <c r="B7" s="306"/>
      <c r="C7" s="306"/>
      <c r="D7" s="306"/>
      <c r="E7" s="306"/>
      <c r="F7" s="306"/>
      <c r="G7" s="306"/>
      <c r="H7" s="306"/>
      <c r="I7" s="306"/>
      <c r="J7" s="306"/>
      <c r="K7" s="306"/>
      <c r="L7" s="306"/>
      <c r="M7" s="306"/>
      <c r="N7" s="306"/>
      <c r="O7" s="306"/>
    </row>
    <row r="8" spans="1:15" x14ac:dyDescent="0.4">
      <c r="B8" s="305" t="s">
        <v>144</v>
      </c>
      <c r="C8" s="306"/>
      <c r="D8" s="306"/>
      <c r="E8" s="306"/>
      <c r="F8" s="306"/>
      <c r="G8" s="306"/>
      <c r="H8" s="306"/>
      <c r="I8" s="306"/>
      <c r="J8" s="306"/>
      <c r="K8" s="306"/>
      <c r="L8" s="306"/>
      <c r="M8" s="306"/>
      <c r="N8" s="306"/>
      <c r="O8" s="306"/>
    </row>
    <row r="9" spans="1:15" x14ac:dyDescent="0.4">
      <c r="B9" s="306"/>
      <c r="C9" s="306"/>
      <c r="D9" s="306"/>
      <c r="E9" s="306"/>
      <c r="F9" s="306"/>
      <c r="G9" s="306"/>
      <c r="H9" s="306"/>
      <c r="I9" s="306"/>
      <c r="J9" s="306"/>
      <c r="K9" s="306"/>
      <c r="L9" s="306"/>
      <c r="M9" s="306"/>
      <c r="N9" s="306"/>
      <c r="O9" s="306"/>
    </row>
    <row r="10" spans="1:15" x14ac:dyDescent="0.4">
      <c r="B10" s="305" t="s">
        <v>152</v>
      </c>
      <c r="C10" s="306"/>
      <c r="D10" s="306"/>
      <c r="E10" s="306"/>
      <c r="F10" s="306"/>
      <c r="G10" s="306"/>
      <c r="H10" s="306"/>
      <c r="I10" s="306"/>
      <c r="J10" s="306"/>
      <c r="K10" s="306"/>
      <c r="L10" s="306"/>
      <c r="M10" s="306"/>
      <c r="N10" s="306"/>
      <c r="O10" s="306"/>
    </row>
    <row r="11" spans="1:15" x14ac:dyDescent="0.4">
      <c r="B11" s="306"/>
      <c r="C11" s="306"/>
      <c r="D11" s="306"/>
      <c r="E11" s="306"/>
      <c r="F11" s="306"/>
      <c r="G11" s="306"/>
      <c r="H11" s="306"/>
      <c r="I11" s="306"/>
      <c r="J11" s="306"/>
      <c r="K11" s="306"/>
      <c r="L11" s="306"/>
      <c r="M11" s="306"/>
      <c r="N11" s="306"/>
      <c r="O11" s="306"/>
    </row>
    <row r="12" spans="1:15" x14ac:dyDescent="0.4">
      <c r="B12" s="163"/>
      <c r="C12" s="163"/>
      <c r="D12" s="163"/>
      <c r="E12" s="163"/>
      <c r="F12" s="163"/>
      <c r="G12" s="163"/>
      <c r="H12" s="163"/>
      <c r="I12" s="163"/>
      <c r="J12" s="163"/>
      <c r="K12" s="163"/>
      <c r="L12" s="163"/>
      <c r="M12" s="163"/>
      <c r="N12" s="163"/>
      <c r="O12" s="163"/>
    </row>
    <row r="13" spans="1:15" x14ac:dyDescent="0.4">
      <c r="B13" s="158"/>
      <c r="C13" s="158"/>
      <c r="D13" s="158"/>
      <c r="E13" s="158"/>
      <c r="F13" s="158"/>
      <c r="G13" s="158"/>
      <c r="H13" s="158"/>
      <c r="I13" s="158"/>
      <c r="J13" s="158"/>
      <c r="K13" s="158"/>
      <c r="L13" s="158"/>
      <c r="M13" s="158"/>
      <c r="N13" s="158"/>
      <c r="O13" s="158"/>
    </row>
    <row r="14" spans="1:15" x14ac:dyDescent="0.4">
      <c r="A14" s="129" t="s">
        <v>115</v>
      </c>
    </row>
    <row r="15" spans="1:15" x14ac:dyDescent="0.4">
      <c r="A15" s="129"/>
    </row>
    <row r="16" spans="1:15" x14ac:dyDescent="0.4">
      <c r="A16" s="130" t="s">
        <v>116</v>
      </c>
      <c r="B16" s="318" t="s">
        <v>120</v>
      </c>
      <c r="C16" s="128"/>
      <c r="D16" s="128"/>
      <c r="E16" s="128"/>
      <c r="F16" s="128"/>
      <c r="G16" s="128"/>
      <c r="H16" s="128"/>
      <c r="I16" s="128"/>
      <c r="J16" s="128"/>
      <c r="K16" s="128"/>
      <c r="L16" s="128"/>
      <c r="M16" s="128"/>
      <c r="N16" s="128"/>
      <c r="O16" s="128"/>
    </row>
    <row r="17" spans="1:15" x14ac:dyDescent="0.4">
      <c r="A17" s="128"/>
      <c r="B17" s="128"/>
      <c r="C17" s="128"/>
      <c r="D17" s="128"/>
      <c r="E17" s="128"/>
      <c r="F17" s="128"/>
      <c r="G17" s="128"/>
      <c r="H17" s="128"/>
      <c r="I17" s="128"/>
      <c r="J17" s="128"/>
      <c r="K17" s="128"/>
      <c r="L17" s="128"/>
      <c r="M17" s="128"/>
      <c r="N17" s="128"/>
      <c r="O17" s="128"/>
    </row>
    <row r="18" spans="1:15" x14ac:dyDescent="0.4">
      <c r="B18" s="305" t="s">
        <v>2161</v>
      </c>
      <c r="C18" s="306"/>
      <c r="D18" s="306"/>
      <c r="E18" s="306"/>
      <c r="F18" s="306"/>
      <c r="G18" s="306"/>
      <c r="H18" s="306"/>
      <c r="I18" s="306"/>
      <c r="J18" s="306"/>
      <c r="K18" s="306"/>
      <c r="L18" s="306"/>
      <c r="M18" s="306"/>
      <c r="N18" s="306"/>
      <c r="O18" s="306"/>
    </row>
    <row r="19" spans="1:15" x14ac:dyDescent="0.4">
      <c r="B19" s="305"/>
      <c r="C19" s="306"/>
      <c r="D19" s="306"/>
      <c r="E19" s="306"/>
      <c r="F19" s="306"/>
      <c r="G19" s="306"/>
      <c r="H19" s="306"/>
      <c r="I19" s="306"/>
      <c r="J19" s="306"/>
      <c r="K19" s="306"/>
      <c r="L19" s="306"/>
      <c r="M19" s="306"/>
      <c r="N19" s="306"/>
      <c r="O19" s="306"/>
    </row>
    <row r="20" spans="1:15" x14ac:dyDescent="0.4">
      <c r="B20" s="306"/>
      <c r="C20" s="306"/>
      <c r="D20" s="306"/>
      <c r="E20" s="306"/>
      <c r="F20" s="306"/>
      <c r="G20" s="306"/>
      <c r="H20" s="306"/>
      <c r="I20" s="306"/>
      <c r="J20" s="306"/>
      <c r="K20" s="306"/>
      <c r="L20" s="306"/>
      <c r="M20" s="306"/>
      <c r="N20" s="306"/>
      <c r="O20" s="306"/>
    </row>
    <row r="22" spans="1:15" ht="12.75" customHeight="1" x14ac:dyDescent="0.4">
      <c r="B22" s="305" t="s">
        <v>2162</v>
      </c>
      <c r="C22" s="306"/>
      <c r="D22" s="306"/>
      <c r="E22" s="306"/>
      <c r="F22" s="306"/>
      <c r="G22" s="306"/>
      <c r="H22" s="306"/>
      <c r="I22" s="306"/>
      <c r="J22" s="306"/>
      <c r="K22" s="306"/>
      <c r="L22" s="306"/>
      <c r="M22" s="306"/>
      <c r="N22" s="306"/>
      <c r="O22" s="306"/>
    </row>
    <row r="23" spans="1:15" x14ac:dyDescent="0.4">
      <c r="B23" s="306"/>
      <c r="C23" s="306"/>
      <c r="D23" s="306"/>
      <c r="E23" s="306"/>
      <c r="F23" s="306"/>
      <c r="G23" s="306"/>
      <c r="H23" s="306"/>
      <c r="I23" s="306"/>
      <c r="J23" s="306"/>
      <c r="K23" s="306"/>
      <c r="L23" s="306"/>
      <c r="M23" s="306"/>
      <c r="N23" s="306"/>
      <c r="O23" s="306"/>
    </row>
    <row r="24" spans="1:15" x14ac:dyDescent="0.4">
      <c r="B24" s="165"/>
      <c r="C24" s="165"/>
      <c r="D24" s="165"/>
      <c r="E24" s="165"/>
      <c r="F24" s="165"/>
      <c r="G24" s="165"/>
      <c r="H24" s="165"/>
      <c r="I24" s="165"/>
      <c r="J24" s="165"/>
      <c r="K24" s="165"/>
      <c r="L24" s="165"/>
      <c r="M24" s="165"/>
      <c r="N24" s="165"/>
      <c r="O24" s="165"/>
    </row>
    <row r="25" spans="1:15" ht="12.75" customHeight="1" x14ac:dyDescent="0.4">
      <c r="B25" s="305" t="s">
        <v>2164</v>
      </c>
      <c r="C25" s="306"/>
      <c r="D25" s="306"/>
      <c r="E25" s="306"/>
      <c r="F25" s="306"/>
      <c r="G25" s="306"/>
      <c r="H25" s="306"/>
      <c r="I25" s="306"/>
      <c r="J25" s="306"/>
      <c r="K25" s="306"/>
      <c r="L25" s="306"/>
      <c r="M25" s="306"/>
      <c r="N25" s="306"/>
      <c r="O25" s="306"/>
    </row>
    <row r="26" spans="1:15" ht="12.75" customHeight="1" x14ac:dyDescent="0.4">
      <c r="B26" s="305"/>
      <c r="C26" s="306"/>
      <c r="D26" s="306"/>
      <c r="E26" s="306"/>
      <c r="F26" s="306"/>
      <c r="G26" s="306"/>
      <c r="H26" s="306"/>
      <c r="I26" s="306"/>
      <c r="J26" s="306"/>
      <c r="K26" s="306"/>
      <c r="L26" s="306"/>
      <c r="M26" s="306"/>
      <c r="N26" s="306"/>
      <c r="O26" s="306"/>
    </row>
    <row r="27" spans="1:15" ht="12.75" customHeight="1" x14ac:dyDescent="0.4">
      <c r="B27" s="305"/>
      <c r="C27" s="306"/>
      <c r="D27" s="306"/>
      <c r="E27" s="306"/>
      <c r="F27" s="306"/>
      <c r="G27" s="306"/>
      <c r="H27" s="306"/>
      <c r="I27" s="306"/>
      <c r="J27" s="306"/>
      <c r="K27" s="306"/>
      <c r="L27" s="306"/>
      <c r="M27" s="306"/>
      <c r="N27" s="306"/>
      <c r="O27" s="306"/>
    </row>
    <row r="28" spans="1:15" ht="12.75" customHeight="1" x14ac:dyDescent="0.4">
      <c r="B28" s="305"/>
      <c r="C28" s="306"/>
      <c r="D28" s="306"/>
      <c r="E28" s="306"/>
      <c r="F28" s="306"/>
      <c r="G28" s="306"/>
      <c r="H28" s="306"/>
      <c r="I28" s="306"/>
      <c r="J28" s="306"/>
      <c r="K28" s="306"/>
      <c r="L28" s="306"/>
      <c r="M28" s="306"/>
      <c r="N28" s="306"/>
      <c r="O28" s="306"/>
    </row>
    <row r="29" spans="1:15" x14ac:dyDescent="0.4">
      <c r="B29" s="250"/>
      <c r="C29" s="168"/>
      <c r="D29" s="168"/>
      <c r="E29" s="168"/>
      <c r="F29" s="168"/>
      <c r="G29" s="168"/>
      <c r="H29" s="168"/>
      <c r="I29" s="168"/>
      <c r="J29" s="168"/>
      <c r="K29" s="168"/>
      <c r="L29" s="168"/>
      <c r="M29" s="168"/>
      <c r="N29" s="168"/>
      <c r="O29" s="168"/>
    </row>
    <row r="30" spans="1:15" ht="12.75" customHeight="1" x14ac:dyDescent="0.4">
      <c r="B30" s="305" t="s">
        <v>2163</v>
      </c>
      <c r="C30" s="306"/>
      <c r="D30" s="306"/>
      <c r="E30" s="306"/>
      <c r="F30" s="306"/>
      <c r="G30" s="306"/>
      <c r="H30" s="306"/>
      <c r="I30" s="306"/>
      <c r="J30" s="306"/>
      <c r="K30" s="306"/>
      <c r="L30" s="306"/>
      <c r="M30" s="306"/>
      <c r="N30" s="306"/>
      <c r="O30" s="306"/>
    </row>
    <row r="31" spans="1:15" ht="12.75" customHeight="1" x14ac:dyDescent="0.4">
      <c r="B31" s="305"/>
      <c r="C31" s="306"/>
      <c r="D31" s="306"/>
      <c r="E31" s="306"/>
      <c r="F31" s="306"/>
      <c r="G31" s="306"/>
      <c r="H31" s="306"/>
      <c r="I31" s="306"/>
      <c r="J31" s="306"/>
      <c r="K31" s="306"/>
      <c r="L31" s="306"/>
      <c r="M31" s="306"/>
      <c r="N31" s="306"/>
      <c r="O31" s="306"/>
    </row>
    <row r="32" spans="1:15" x14ac:dyDescent="0.4">
      <c r="B32" s="306"/>
      <c r="C32" s="306"/>
      <c r="D32" s="306"/>
      <c r="E32" s="306"/>
      <c r="F32" s="306"/>
      <c r="G32" s="306"/>
      <c r="H32" s="306"/>
      <c r="I32" s="306"/>
      <c r="J32" s="306"/>
      <c r="K32" s="306"/>
      <c r="L32" s="306"/>
      <c r="M32" s="306"/>
      <c r="N32" s="306"/>
      <c r="O32" s="306"/>
    </row>
    <row r="34" spans="2:15" ht="12.75" customHeight="1" x14ac:dyDescent="0.4">
      <c r="B34" s="305" t="s">
        <v>2166</v>
      </c>
      <c r="C34" s="306"/>
      <c r="D34" s="306"/>
      <c r="E34" s="306"/>
      <c r="F34" s="306"/>
      <c r="G34" s="306"/>
      <c r="H34" s="306"/>
      <c r="I34" s="306"/>
      <c r="J34" s="306"/>
      <c r="K34" s="306"/>
      <c r="L34" s="306"/>
      <c r="M34" s="306"/>
      <c r="N34" s="306"/>
      <c r="O34" s="306"/>
    </row>
    <row r="35" spans="2:15" ht="12.75" customHeight="1" x14ac:dyDescent="0.4">
      <c r="B35" s="305"/>
      <c r="C35" s="306"/>
      <c r="D35" s="306"/>
      <c r="E35" s="306"/>
      <c r="F35" s="306"/>
      <c r="G35" s="306"/>
      <c r="H35" s="306"/>
      <c r="I35" s="306"/>
      <c r="J35" s="306"/>
      <c r="K35" s="306"/>
      <c r="L35" s="306"/>
      <c r="M35" s="306"/>
      <c r="N35" s="306"/>
      <c r="O35" s="306"/>
    </row>
    <row r="36" spans="2:15" ht="12.75" customHeight="1" x14ac:dyDescent="0.4">
      <c r="B36" s="305"/>
      <c r="C36" s="306"/>
      <c r="D36" s="306"/>
      <c r="E36" s="306"/>
      <c r="F36" s="306"/>
      <c r="G36" s="306"/>
      <c r="H36" s="306"/>
      <c r="I36" s="306"/>
      <c r="J36" s="306"/>
      <c r="K36" s="306"/>
      <c r="L36" s="306"/>
      <c r="M36" s="306"/>
      <c r="N36" s="306"/>
      <c r="O36" s="306"/>
    </row>
    <row r="37" spans="2:15" ht="12.75" customHeight="1" x14ac:dyDescent="0.4">
      <c r="B37" s="305"/>
      <c r="C37" s="306"/>
      <c r="D37" s="306"/>
      <c r="E37" s="306"/>
      <c r="F37" s="306"/>
      <c r="G37" s="306"/>
      <c r="H37" s="306"/>
      <c r="I37" s="306"/>
      <c r="J37" s="306"/>
      <c r="K37" s="306"/>
      <c r="L37" s="306"/>
      <c r="M37" s="306"/>
      <c r="N37" s="306"/>
      <c r="O37" s="306"/>
    </row>
    <row r="38" spans="2:15" ht="12.75" customHeight="1" x14ac:dyDescent="0.4">
      <c r="B38" s="305"/>
      <c r="C38" s="306"/>
      <c r="D38" s="306"/>
      <c r="E38" s="306"/>
      <c r="F38" s="306"/>
      <c r="G38" s="306"/>
      <c r="H38" s="306"/>
      <c r="I38" s="306"/>
      <c r="J38" s="306"/>
      <c r="K38" s="306"/>
      <c r="L38" s="306"/>
      <c r="M38" s="306"/>
      <c r="N38" s="306"/>
      <c r="O38" s="306"/>
    </row>
    <row r="39" spans="2:15" ht="12.75" customHeight="1" x14ac:dyDescent="0.4">
      <c r="B39" s="305"/>
      <c r="C39" s="306"/>
      <c r="D39" s="306"/>
      <c r="E39" s="306"/>
      <c r="F39" s="306"/>
      <c r="G39" s="306"/>
      <c r="H39" s="306"/>
      <c r="I39" s="306"/>
      <c r="J39" s="306"/>
      <c r="K39" s="306"/>
      <c r="L39" s="306"/>
      <c r="M39" s="306"/>
      <c r="N39" s="306"/>
      <c r="O39" s="306"/>
    </row>
    <row r="40" spans="2:15" ht="12.75" customHeight="1" x14ac:dyDescent="0.4">
      <c r="B40" s="305"/>
      <c r="C40" s="306"/>
      <c r="D40" s="306"/>
      <c r="E40" s="306"/>
      <c r="F40" s="306"/>
      <c r="G40" s="306"/>
      <c r="H40" s="306"/>
      <c r="I40" s="306"/>
      <c r="J40" s="306"/>
      <c r="K40" s="306"/>
      <c r="L40" s="306"/>
      <c r="M40" s="306"/>
      <c r="N40" s="306"/>
      <c r="O40" s="306"/>
    </row>
    <row r="41" spans="2:15" ht="12.75" customHeight="1" x14ac:dyDescent="0.4">
      <c r="B41" s="305"/>
      <c r="C41" s="306"/>
      <c r="D41" s="306"/>
      <c r="E41" s="306"/>
      <c r="F41" s="306"/>
      <c r="G41" s="306"/>
      <c r="H41" s="306"/>
      <c r="I41" s="306"/>
      <c r="J41" s="306"/>
      <c r="K41" s="306"/>
      <c r="L41" s="306"/>
      <c r="M41" s="306"/>
      <c r="N41" s="306"/>
      <c r="O41" s="306"/>
    </row>
    <row r="42" spans="2:15" ht="12.75" customHeight="1" x14ac:dyDescent="0.4">
      <c r="B42" s="305"/>
      <c r="C42" s="306"/>
      <c r="D42" s="306"/>
      <c r="E42" s="306"/>
      <c r="F42" s="306"/>
      <c r="G42" s="306"/>
      <c r="H42" s="306"/>
      <c r="I42" s="306"/>
      <c r="J42" s="306"/>
      <c r="K42" s="306"/>
      <c r="L42" s="306"/>
      <c r="M42" s="306"/>
      <c r="N42" s="306"/>
      <c r="O42" s="306"/>
    </row>
    <row r="43" spans="2:15" ht="12.75" customHeight="1" x14ac:dyDescent="0.4">
      <c r="B43" s="305"/>
      <c r="C43" s="306"/>
      <c r="D43" s="306"/>
      <c r="E43" s="306"/>
      <c r="F43" s="306"/>
      <c r="G43" s="306"/>
      <c r="H43" s="306"/>
      <c r="I43" s="306"/>
      <c r="J43" s="306"/>
      <c r="K43" s="306"/>
      <c r="L43" s="306"/>
      <c r="M43" s="306"/>
      <c r="N43" s="306"/>
      <c r="O43" s="306"/>
    </row>
    <row r="44" spans="2:15" ht="12.75" customHeight="1" x14ac:dyDescent="0.4">
      <c r="B44" s="305"/>
      <c r="C44" s="306"/>
      <c r="D44" s="306"/>
      <c r="E44" s="306"/>
      <c r="F44" s="306"/>
      <c r="G44" s="306"/>
      <c r="H44" s="306"/>
      <c r="I44" s="306"/>
      <c r="J44" s="306"/>
      <c r="K44" s="306"/>
      <c r="L44" s="306"/>
      <c r="M44" s="306"/>
      <c r="N44" s="306"/>
      <c r="O44" s="306"/>
    </row>
    <row r="45" spans="2:15" ht="12.75" customHeight="1" x14ac:dyDescent="0.4">
      <c r="B45" s="305"/>
      <c r="C45" s="306"/>
      <c r="D45" s="306"/>
      <c r="E45" s="306"/>
      <c r="F45" s="306"/>
      <c r="G45" s="306"/>
      <c r="H45" s="306"/>
      <c r="I45" s="306"/>
      <c r="J45" s="306"/>
      <c r="K45" s="306"/>
      <c r="L45" s="306"/>
      <c r="M45" s="306"/>
      <c r="N45" s="306"/>
      <c r="O45" s="306"/>
    </row>
    <row r="46" spans="2:15" ht="12.75" customHeight="1" x14ac:dyDescent="0.4">
      <c r="B46" s="305"/>
      <c r="C46" s="306"/>
      <c r="D46" s="306"/>
      <c r="E46" s="306"/>
      <c r="F46" s="306"/>
      <c r="G46" s="306"/>
      <c r="H46" s="306"/>
      <c r="I46" s="306"/>
      <c r="J46" s="306"/>
      <c r="K46" s="306"/>
      <c r="L46" s="306"/>
      <c r="M46" s="306"/>
      <c r="N46" s="306"/>
      <c r="O46" s="306"/>
    </row>
    <row r="47" spans="2:15" x14ac:dyDescent="0.4">
      <c r="B47" s="168"/>
      <c r="C47" s="168"/>
      <c r="D47" s="168"/>
      <c r="E47" s="168"/>
      <c r="F47" s="168"/>
      <c r="G47" s="168"/>
      <c r="H47" s="168"/>
      <c r="I47" s="168"/>
      <c r="J47" s="168"/>
      <c r="K47" s="168"/>
      <c r="L47" s="168"/>
      <c r="M47" s="168"/>
      <c r="N47" s="168"/>
      <c r="O47" s="168"/>
    </row>
    <row r="50" spans="1:15" ht="12.3" customHeight="1" x14ac:dyDescent="0.4">
      <c r="A50" s="130" t="s">
        <v>117</v>
      </c>
      <c r="B50" s="318" t="s">
        <v>140</v>
      </c>
      <c r="C50" s="318"/>
      <c r="D50" s="318"/>
      <c r="E50" s="318"/>
      <c r="F50" s="318"/>
      <c r="G50" s="318"/>
      <c r="H50" s="318"/>
      <c r="I50" s="318"/>
      <c r="J50" s="318"/>
      <c r="K50" s="318"/>
      <c r="L50" s="318"/>
      <c r="M50" s="318"/>
      <c r="N50" s="318"/>
      <c r="O50" s="318"/>
    </row>
    <row r="51" spans="1:15" x14ac:dyDescent="0.4">
      <c r="B51" s="318"/>
      <c r="C51" s="318"/>
      <c r="D51" s="318"/>
      <c r="E51" s="318"/>
      <c r="F51" s="318"/>
      <c r="G51" s="318"/>
      <c r="H51" s="318"/>
      <c r="I51" s="318"/>
      <c r="J51" s="318"/>
      <c r="K51" s="318"/>
      <c r="L51" s="318"/>
      <c r="M51" s="318"/>
      <c r="N51" s="318"/>
      <c r="O51" s="318"/>
    </row>
    <row r="52" spans="1:15" x14ac:dyDescent="0.4">
      <c r="B52" s="305" t="s">
        <v>145</v>
      </c>
      <c r="C52" s="306"/>
      <c r="D52" s="306"/>
      <c r="E52" s="306"/>
      <c r="F52" s="306"/>
      <c r="G52" s="306"/>
      <c r="H52" s="306"/>
      <c r="I52" s="306"/>
      <c r="J52" s="306"/>
      <c r="K52" s="306"/>
      <c r="L52" s="306"/>
      <c r="M52" s="306"/>
      <c r="N52" s="306"/>
      <c r="O52" s="306"/>
    </row>
    <row r="53" spans="1:15" x14ac:dyDescent="0.4">
      <c r="B53" s="306"/>
      <c r="C53" s="306"/>
      <c r="D53" s="306"/>
      <c r="E53" s="306"/>
      <c r="F53" s="306"/>
      <c r="G53" s="306"/>
      <c r="H53" s="306"/>
      <c r="I53" s="306"/>
      <c r="J53" s="306"/>
      <c r="K53" s="306"/>
      <c r="L53" s="306"/>
      <c r="M53" s="306"/>
      <c r="N53" s="306"/>
      <c r="O53" s="306"/>
    </row>
    <row r="54" spans="1:15" x14ac:dyDescent="0.4">
      <c r="B54" s="281"/>
      <c r="C54" s="281"/>
      <c r="D54" s="281"/>
      <c r="E54" s="281"/>
      <c r="F54" s="281"/>
      <c r="G54" s="281"/>
      <c r="H54" s="281"/>
      <c r="I54" s="281"/>
      <c r="J54" s="281"/>
      <c r="K54" s="281"/>
      <c r="L54" s="281"/>
      <c r="M54" s="281"/>
      <c r="N54" s="281"/>
      <c r="O54" s="281"/>
    </row>
    <row r="56" spans="1:15" ht="12.6" x14ac:dyDescent="0.45">
      <c r="D56" s="125"/>
    </row>
    <row r="60" spans="1:15" ht="12.75" customHeight="1" x14ac:dyDescent="0.4">
      <c r="A60" s="129" t="s">
        <v>119</v>
      </c>
    </row>
    <row r="61" spans="1:15" x14ac:dyDescent="0.4">
      <c r="B61" s="307" t="s">
        <v>154</v>
      </c>
      <c r="C61" s="307"/>
      <c r="D61" s="307"/>
      <c r="E61" s="307"/>
      <c r="F61" s="307"/>
      <c r="G61" s="307"/>
      <c r="H61" s="307"/>
      <c r="I61" s="307"/>
      <c r="J61" s="307"/>
      <c r="K61" s="307"/>
      <c r="L61" s="307"/>
      <c r="M61" s="307"/>
      <c r="N61" s="307"/>
      <c r="O61" s="307"/>
    </row>
    <row r="62" spans="1:15" x14ac:dyDescent="0.4">
      <c r="B62" s="307"/>
      <c r="C62" s="307"/>
      <c r="D62" s="307"/>
      <c r="E62" s="307"/>
      <c r="F62" s="307"/>
      <c r="G62" s="307"/>
      <c r="H62" s="307"/>
      <c r="I62" s="307"/>
      <c r="J62" s="307"/>
      <c r="K62" s="307"/>
      <c r="L62" s="307"/>
      <c r="M62" s="307"/>
      <c r="N62" s="307"/>
      <c r="O62" s="307"/>
    </row>
    <row r="63" spans="1:15" x14ac:dyDescent="0.4">
      <c r="B63" s="307" t="s">
        <v>2165</v>
      </c>
      <c r="C63" s="307"/>
      <c r="D63" s="307"/>
      <c r="E63" s="307"/>
      <c r="F63" s="307"/>
      <c r="G63" s="307"/>
      <c r="H63" s="307"/>
      <c r="I63" s="307"/>
      <c r="J63" s="307"/>
      <c r="K63" s="307"/>
      <c r="L63" s="307"/>
      <c r="M63" s="307"/>
      <c r="N63" s="307"/>
      <c r="O63" s="307"/>
    </row>
    <row r="64" spans="1:15" x14ac:dyDescent="0.4">
      <c r="B64" s="307"/>
      <c r="C64" s="307"/>
      <c r="D64" s="307"/>
      <c r="E64" s="307"/>
      <c r="F64" s="307"/>
      <c r="G64" s="307"/>
      <c r="H64" s="307"/>
      <c r="I64" s="307"/>
      <c r="J64" s="307"/>
      <c r="K64" s="307"/>
      <c r="L64" s="307"/>
      <c r="M64" s="307"/>
      <c r="N64" s="307"/>
      <c r="O64" s="307"/>
    </row>
    <row r="68" spans="1:2" x14ac:dyDescent="0.4">
      <c r="A68" s="130" t="s">
        <v>132</v>
      </c>
      <c r="B68" s="155" t="s">
        <v>133</v>
      </c>
    </row>
  </sheetData>
  <mergeCells count="13">
    <mergeCell ref="B34:O46"/>
    <mergeCell ref="B61:O62"/>
    <mergeCell ref="B63:O64"/>
    <mergeCell ref="B2:O3"/>
    <mergeCell ref="B6:O7"/>
    <mergeCell ref="B4:O5"/>
    <mergeCell ref="B18:O20"/>
    <mergeCell ref="B8:O9"/>
    <mergeCell ref="B52:O54"/>
    <mergeCell ref="B10:O11"/>
    <mergeCell ref="B22:O23"/>
    <mergeCell ref="B25:O28"/>
    <mergeCell ref="B30:O32"/>
  </mergeCells>
  <pageMargins left="0.7" right="0.7" top="0.75" bottom="0.75" header="0.3" footer="0.3"/>
  <pageSetup scale="83" fitToHeight="0"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D20:H24"/>
  <sheetViews>
    <sheetView workbookViewId="0">
      <selection activeCell="H23" sqref="H23"/>
    </sheetView>
  </sheetViews>
  <sheetFormatPr defaultRowHeight="12.3" x14ac:dyDescent="0.4"/>
  <sheetData>
    <row r="20" spans="4:8" x14ac:dyDescent="0.4">
      <c r="H20" s="126"/>
    </row>
    <row r="24" spans="4:8" ht="12.6" x14ac:dyDescent="0.45">
      <c r="D24" s="12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X546"/>
  <sheetViews>
    <sheetView tabSelected="1" zoomScaleNormal="100" workbookViewId="0">
      <pane xSplit="3" ySplit="6" topLeftCell="D523" activePane="bottomRight" state="frozen"/>
      <selection activeCell="G516" sqref="G516"/>
      <selection pane="topRight" activeCell="G516" sqref="G516"/>
      <selection pane="bottomLeft" activeCell="G516" sqref="G516"/>
      <selection pane="bottomRight" activeCell="A3" sqref="A3:I3"/>
    </sheetView>
  </sheetViews>
  <sheetFormatPr defaultColWidth="9.1640625" defaultRowHeight="12.3" x14ac:dyDescent="0.4"/>
  <cols>
    <col min="1" max="1" width="4.1640625" style="74" customWidth="1"/>
    <col min="2" max="2" width="9.44140625" style="228" customWidth="1"/>
    <col min="3" max="3" width="37.27734375" style="74" customWidth="1"/>
    <col min="4" max="4" width="6.1640625" style="199" customWidth="1"/>
    <col min="5" max="5" width="8.1640625" style="174" customWidth="1"/>
    <col min="6" max="6" width="9.44140625" style="229" customWidth="1"/>
    <col min="7" max="7" width="39.44140625" style="229" customWidth="1"/>
    <col min="8" max="8" width="7.83203125" style="73" customWidth="1"/>
    <col min="9" max="9" width="6.27734375" style="73" customWidth="1"/>
    <col min="10" max="10" width="0.83203125" style="73" customWidth="1"/>
    <col min="11" max="11" width="9.5546875" style="74" customWidth="1"/>
    <col min="12" max="12" width="6.83203125" style="74" customWidth="1"/>
    <col min="13" max="13" width="7.1640625" style="74" customWidth="1"/>
    <col min="14" max="14" width="6.44140625" style="74" customWidth="1"/>
    <col min="15" max="15" width="33.71875" style="174" customWidth="1"/>
    <col min="16" max="16" width="57.44140625" style="174" customWidth="1"/>
    <col min="17" max="17" width="6.71875" style="73" customWidth="1"/>
    <col min="18" max="18" width="7.5546875" style="174" customWidth="1"/>
    <col min="19" max="19" width="8.83203125" style="73" customWidth="1"/>
    <col min="20" max="20" width="8.1640625" style="175" customWidth="1"/>
    <col min="21" max="21" width="7.83203125" style="176" customWidth="1"/>
    <col min="22" max="23" width="9.5546875" style="175" customWidth="1"/>
    <col min="24" max="24" width="0.83203125" style="177" customWidth="1"/>
    <col min="25" max="16384" width="9.1640625" style="178"/>
  </cols>
  <sheetData>
    <row r="1" spans="1:24" s="173" customFormat="1" x14ac:dyDescent="0.4">
      <c r="A1" s="308" t="s">
        <v>160</v>
      </c>
      <c r="B1" s="308"/>
      <c r="C1" s="308"/>
      <c r="D1" s="308"/>
      <c r="E1" s="308"/>
      <c r="F1" s="308"/>
      <c r="G1" s="308"/>
      <c r="H1" s="308"/>
      <c r="I1" s="308"/>
      <c r="J1" s="308"/>
      <c r="K1" s="308"/>
      <c r="L1" s="308"/>
      <c r="M1" s="308"/>
      <c r="N1" s="308"/>
      <c r="O1" s="308"/>
      <c r="P1" s="308"/>
      <c r="Q1" s="308"/>
      <c r="R1" s="308"/>
      <c r="S1" s="169"/>
      <c r="T1" s="170"/>
      <c r="U1" s="171"/>
      <c r="V1" s="170"/>
      <c r="W1" s="170"/>
      <c r="X1" s="172"/>
    </row>
    <row r="2" spans="1:24" s="173" customFormat="1" ht="13.5" customHeight="1" x14ac:dyDescent="0.4">
      <c r="A2" s="169"/>
      <c r="B2" s="169"/>
      <c r="C2" s="169"/>
      <c r="D2" s="169"/>
      <c r="E2" s="169"/>
      <c r="F2" s="169"/>
      <c r="G2" s="169"/>
      <c r="H2" s="169"/>
      <c r="I2" s="169"/>
      <c r="J2" s="169"/>
      <c r="K2" s="169"/>
      <c r="L2" s="169"/>
      <c r="M2" s="169"/>
      <c r="N2" s="169"/>
      <c r="O2" s="169"/>
      <c r="P2" s="169"/>
      <c r="Q2" s="169"/>
      <c r="R2" s="169"/>
      <c r="S2" s="169"/>
      <c r="T2" s="170"/>
      <c r="U2" s="171"/>
      <c r="V2" s="170"/>
      <c r="W2" s="170"/>
      <c r="X2" s="172"/>
    </row>
    <row r="3" spans="1:24" ht="40.5" customHeight="1" x14ac:dyDescent="0.4">
      <c r="A3" s="308" t="s">
        <v>161</v>
      </c>
      <c r="B3" s="308"/>
      <c r="C3" s="308"/>
      <c r="D3" s="308"/>
      <c r="E3" s="308"/>
      <c r="F3" s="308"/>
      <c r="G3" s="308"/>
      <c r="H3" s="308"/>
      <c r="I3" s="308"/>
      <c r="J3" s="169"/>
    </row>
    <row r="4" spans="1:24" ht="15" customHeight="1" thickBot="1" x14ac:dyDescent="0.45">
      <c r="A4" s="179"/>
      <c r="B4" s="179"/>
      <c r="C4" s="179"/>
      <c r="D4" s="179"/>
      <c r="E4" s="179"/>
      <c r="F4" s="179"/>
      <c r="G4" s="179"/>
      <c r="H4" s="179"/>
      <c r="I4" s="179"/>
      <c r="J4" s="179"/>
      <c r="K4" s="180"/>
      <c r="L4" s="180"/>
      <c r="M4" s="180"/>
      <c r="N4" s="180"/>
      <c r="O4" s="181"/>
      <c r="P4" s="181"/>
      <c r="Q4" s="182"/>
      <c r="R4" s="181"/>
      <c r="S4" s="182"/>
      <c r="T4" s="183"/>
      <c r="U4" s="184"/>
      <c r="V4" s="183"/>
      <c r="W4" s="183"/>
    </row>
    <row r="5" spans="1:24" ht="15" customHeight="1" thickBot="1" x14ac:dyDescent="0.45">
      <c r="A5" s="179"/>
      <c r="B5" s="179"/>
      <c r="C5" s="179"/>
      <c r="D5" s="179"/>
      <c r="E5" s="179"/>
      <c r="F5" s="179"/>
      <c r="G5" s="179"/>
      <c r="H5" s="309" t="s">
        <v>162</v>
      </c>
      <c r="I5" s="309"/>
      <c r="J5" s="309"/>
      <c r="K5" s="309"/>
      <c r="L5" s="309"/>
      <c r="M5" s="309"/>
      <c r="N5" s="309"/>
      <c r="O5" s="309"/>
      <c r="P5" s="309"/>
      <c r="Q5" s="309"/>
      <c r="R5" s="309"/>
      <c r="S5" s="309"/>
      <c r="T5" s="309"/>
      <c r="U5" s="309"/>
      <c r="V5" s="309"/>
      <c r="W5" s="185"/>
      <c r="X5" s="186"/>
    </row>
    <row r="6" spans="1:24" s="196" customFormat="1" ht="58.5" customHeight="1" thickBot="1" x14ac:dyDescent="0.35">
      <c r="A6" s="187" t="s">
        <v>163</v>
      </c>
      <c r="B6" s="188" t="s">
        <v>164</v>
      </c>
      <c r="C6" s="189" t="s">
        <v>165</v>
      </c>
      <c r="D6" s="190" t="s">
        <v>166</v>
      </c>
      <c r="E6" s="191" t="s">
        <v>167</v>
      </c>
      <c r="F6" s="191" t="s">
        <v>168</v>
      </c>
      <c r="G6" s="191" t="s">
        <v>169</v>
      </c>
      <c r="H6" s="192" t="s">
        <v>170</v>
      </c>
      <c r="I6" s="193" t="s">
        <v>171</v>
      </c>
      <c r="J6" s="193"/>
      <c r="K6" s="191" t="s">
        <v>172</v>
      </c>
      <c r="L6" s="191" t="s">
        <v>173</v>
      </c>
      <c r="M6" s="191" t="s">
        <v>174</v>
      </c>
      <c r="N6" s="191" t="s">
        <v>175</v>
      </c>
      <c r="O6" s="191" t="s">
        <v>176</v>
      </c>
      <c r="P6" s="191" t="s">
        <v>177</v>
      </c>
      <c r="Q6" s="192" t="s">
        <v>178</v>
      </c>
      <c r="R6" s="191" t="s">
        <v>179</v>
      </c>
      <c r="S6" s="192" t="s">
        <v>180</v>
      </c>
      <c r="T6" s="191" t="s">
        <v>181</v>
      </c>
      <c r="U6" s="194" t="s">
        <v>182</v>
      </c>
      <c r="V6" s="191" t="s">
        <v>183</v>
      </c>
      <c r="W6" s="191" t="s">
        <v>184</v>
      </c>
      <c r="X6" s="195"/>
    </row>
    <row r="7" spans="1:24" s="203" customFormat="1" x14ac:dyDescent="0.4">
      <c r="A7" s="74">
        <v>1</v>
      </c>
      <c r="B7" s="197" t="s">
        <v>185</v>
      </c>
      <c r="C7" s="198" t="s">
        <v>186</v>
      </c>
      <c r="D7" s="199">
        <v>1</v>
      </c>
      <c r="E7" s="200" t="s">
        <v>187</v>
      </c>
      <c r="F7" s="200" t="s">
        <v>188</v>
      </c>
      <c r="G7" s="72" t="s">
        <v>189</v>
      </c>
      <c r="H7" s="73">
        <v>-0.247</v>
      </c>
      <c r="I7" s="73" t="s">
        <v>190</v>
      </c>
      <c r="J7" s="73"/>
      <c r="K7" s="74">
        <v>23</v>
      </c>
      <c r="L7" s="74">
        <v>23</v>
      </c>
      <c r="M7" s="74" t="s">
        <v>189</v>
      </c>
      <c r="N7" s="74">
        <v>5</v>
      </c>
      <c r="O7" s="174" t="s">
        <v>191</v>
      </c>
      <c r="P7" s="174" t="s">
        <v>191</v>
      </c>
      <c r="Q7" s="73">
        <v>2.0649999999999999</v>
      </c>
      <c r="R7" s="174">
        <v>0.42399999999999999</v>
      </c>
      <c r="S7" s="73">
        <v>-0.377</v>
      </c>
      <c r="T7" s="175">
        <v>1969</v>
      </c>
      <c r="U7" s="176">
        <v>728</v>
      </c>
      <c r="V7" s="201" t="s">
        <v>192</v>
      </c>
      <c r="W7" s="201" t="s">
        <v>66</v>
      </c>
      <c r="X7" s="202"/>
    </row>
    <row r="8" spans="1:24" s="203" customFormat="1" x14ac:dyDescent="0.4">
      <c r="A8" s="74">
        <v>2</v>
      </c>
      <c r="B8" s="197" t="s">
        <v>193</v>
      </c>
      <c r="C8" s="198" t="s">
        <v>194</v>
      </c>
      <c r="D8" s="199">
        <v>1</v>
      </c>
      <c r="E8" s="200">
        <v>3.13</v>
      </c>
      <c r="F8" s="200" t="s">
        <v>195</v>
      </c>
      <c r="G8" s="72" t="s">
        <v>196</v>
      </c>
      <c r="H8" s="73">
        <v>7.0000000000000001E-3</v>
      </c>
      <c r="I8" s="73">
        <v>0.98099999999999998</v>
      </c>
      <c r="J8" s="73"/>
      <c r="K8" s="74">
        <v>25</v>
      </c>
      <c r="L8" s="74">
        <v>25</v>
      </c>
      <c r="M8" s="74" t="s">
        <v>196</v>
      </c>
      <c r="N8" s="74">
        <v>0</v>
      </c>
      <c r="O8" s="174" t="s">
        <v>191</v>
      </c>
      <c r="P8" s="174" t="s">
        <v>191</v>
      </c>
      <c r="Q8" s="73">
        <v>2.1120000000000001</v>
      </c>
      <c r="R8" s="174">
        <v>0.42599999999999999</v>
      </c>
      <c r="S8" s="73">
        <v>-0.29299999999999998</v>
      </c>
      <c r="T8" s="175">
        <v>1984</v>
      </c>
      <c r="U8" s="176">
        <v>530</v>
      </c>
      <c r="V8" s="175" t="s">
        <v>197</v>
      </c>
      <c r="W8" s="201" t="s">
        <v>66</v>
      </c>
      <c r="X8" s="177"/>
    </row>
    <row r="9" spans="1:24" s="204" customFormat="1" x14ac:dyDescent="0.4">
      <c r="A9" s="74">
        <v>3</v>
      </c>
      <c r="B9" s="197" t="s">
        <v>198</v>
      </c>
      <c r="C9" s="198" t="s">
        <v>199</v>
      </c>
      <c r="D9" s="199">
        <v>1</v>
      </c>
      <c r="E9" s="200">
        <v>0.42</v>
      </c>
      <c r="F9" s="200" t="s">
        <v>188</v>
      </c>
      <c r="G9" s="72" t="s">
        <v>200</v>
      </c>
      <c r="H9" s="73">
        <v>0.128</v>
      </c>
      <c r="I9" s="73">
        <v>0.35799999999999998</v>
      </c>
      <c r="J9" s="73"/>
      <c r="K9" s="74">
        <v>27</v>
      </c>
      <c r="L9" s="74">
        <v>29</v>
      </c>
      <c r="M9" s="74" t="s">
        <v>201</v>
      </c>
      <c r="N9" s="74">
        <v>0</v>
      </c>
      <c r="O9" s="174">
        <v>133</v>
      </c>
      <c r="P9" s="174" t="s">
        <v>191</v>
      </c>
      <c r="Q9" s="73">
        <v>1.429</v>
      </c>
      <c r="R9" s="174">
        <v>0.44900000000000001</v>
      </c>
      <c r="S9" s="73">
        <v>-0.35799999999999998</v>
      </c>
      <c r="T9" s="175">
        <v>1993</v>
      </c>
      <c r="U9" s="176">
        <v>134</v>
      </c>
      <c r="V9" s="175" t="s">
        <v>197</v>
      </c>
      <c r="W9" s="201" t="s">
        <v>66</v>
      </c>
      <c r="X9" s="177"/>
    </row>
    <row r="10" spans="1:24" s="204" customFormat="1" x14ac:dyDescent="0.4">
      <c r="A10" s="74">
        <v>4</v>
      </c>
      <c r="B10" s="197" t="s">
        <v>202</v>
      </c>
      <c r="C10" s="198" t="s">
        <v>203</v>
      </c>
      <c r="D10" s="199">
        <v>1</v>
      </c>
      <c r="E10" s="200">
        <v>2.2599999999999998</v>
      </c>
      <c r="F10" s="200" t="s">
        <v>188</v>
      </c>
      <c r="G10" s="72" t="s">
        <v>204</v>
      </c>
      <c r="H10" s="73">
        <v>2.1999999999999999E-2</v>
      </c>
      <c r="I10" s="73">
        <v>0.89500000000000002</v>
      </c>
      <c r="J10" s="73"/>
      <c r="K10" s="74">
        <v>26</v>
      </c>
      <c r="L10" s="74">
        <v>26</v>
      </c>
      <c r="M10" s="74" t="s">
        <v>204</v>
      </c>
      <c r="N10" s="74">
        <v>7</v>
      </c>
      <c r="O10" s="174" t="s">
        <v>191</v>
      </c>
      <c r="P10" s="174" t="s">
        <v>191</v>
      </c>
      <c r="Q10" s="73">
        <v>1.998</v>
      </c>
      <c r="R10" s="174">
        <v>0.217</v>
      </c>
      <c r="S10" s="73">
        <v>-0.442</v>
      </c>
      <c r="T10" s="175">
        <v>1981</v>
      </c>
      <c r="U10" s="176">
        <v>223</v>
      </c>
      <c r="V10" s="175" t="s">
        <v>197</v>
      </c>
      <c r="W10" s="201" t="s">
        <v>66</v>
      </c>
      <c r="X10" s="177"/>
    </row>
    <row r="11" spans="1:24" s="203" customFormat="1" x14ac:dyDescent="0.4">
      <c r="A11" s="74">
        <v>5</v>
      </c>
      <c r="B11" s="197" t="s">
        <v>205</v>
      </c>
      <c r="C11" s="198" t="s">
        <v>206</v>
      </c>
      <c r="D11" s="199">
        <v>1</v>
      </c>
      <c r="E11" s="200">
        <v>132</v>
      </c>
      <c r="F11" s="200" t="s">
        <v>188</v>
      </c>
      <c r="G11" s="72" t="s">
        <v>207</v>
      </c>
      <c r="H11" s="73">
        <v>6.0999999999999999E-2</v>
      </c>
      <c r="I11" s="73">
        <v>0.61899999999999999</v>
      </c>
      <c r="J11" s="73"/>
      <c r="K11" s="74">
        <v>35</v>
      </c>
      <c r="L11" s="74">
        <v>37</v>
      </c>
      <c r="M11" s="74" t="s">
        <v>208</v>
      </c>
      <c r="N11" s="74">
        <v>16</v>
      </c>
      <c r="O11" s="176">
        <v>1300</v>
      </c>
      <c r="P11" s="176" t="s">
        <v>191</v>
      </c>
      <c r="Q11" s="73">
        <v>2.6480000000000001</v>
      </c>
      <c r="R11" s="174">
        <v>0.27300000000000002</v>
      </c>
      <c r="S11" s="73">
        <v>-0.42199999999999999</v>
      </c>
      <c r="T11" s="175">
        <v>1951</v>
      </c>
      <c r="U11" s="176">
        <v>1320</v>
      </c>
      <c r="V11" s="175" t="s">
        <v>197</v>
      </c>
      <c r="W11" s="201" t="s">
        <v>66</v>
      </c>
      <c r="X11" s="177"/>
    </row>
    <row r="12" spans="1:24" s="204" customFormat="1" x14ac:dyDescent="0.4">
      <c r="A12" s="74">
        <v>6</v>
      </c>
      <c r="B12" s="197" t="s">
        <v>209</v>
      </c>
      <c r="C12" s="198" t="s">
        <v>210</v>
      </c>
      <c r="D12" s="199">
        <v>1</v>
      </c>
      <c r="E12" s="200" t="s">
        <v>211</v>
      </c>
      <c r="F12" s="200" t="s">
        <v>188</v>
      </c>
      <c r="G12" s="72" t="s">
        <v>212</v>
      </c>
      <c r="H12" s="73">
        <v>-8.5999999999999993E-2</v>
      </c>
      <c r="I12" s="73">
        <v>0.55200000000000005</v>
      </c>
      <c r="J12" s="73"/>
      <c r="K12" s="74">
        <v>26</v>
      </c>
      <c r="L12" s="74">
        <v>26</v>
      </c>
      <c r="M12" s="74" t="s">
        <v>212</v>
      </c>
      <c r="N12" s="74">
        <v>1</v>
      </c>
      <c r="O12" s="174" t="s">
        <v>191</v>
      </c>
      <c r="P12" s="174" t="s">
        <v>191</v>
      </c>
      <c r="Q12" s="73">
        <v>2.1560000000000001</v>
      </c>
      <c r="R12" s="174">
        <v>0.36399999999999999</v>
      </c>
      <c r="S12" s="73">
        <v>-0.39900000000000002</v>
      </c>
      <c r="T12" s="175">
        <v>1981</v>
      </c>
      <c r="U12" s="176">
        <v>610</v>
      </c>
      <c r="V12" s="175" t="s">
        <v>213</v>
      </c>
      <c r="W12" s="201" t="s">
        <v>66</v>
      </c>
      <c r="X12" s="177"/>
    </row>
    <row r="13" spans="1:24" s="203" customFormat="1" x14ac:dyDescent="0.4">
      <c r="A13" s="74">
        <v>7</v>
      </c>
      <c r="B13" s="197" t="s">
        <v>214</v>
      </c>
      <c r="C13" s="198" t="s">
        <v>215</v>
      </c>
      <c r="D13" s="199">
        <v>1</v>
      </c>
      <c r="E13" s="200">
        <v>13.5</v>
      </c>
      <c r="F13" s="200" t="s">
        <v>188</v>
      </c>
      <c r="G13" s="72" t="s">
        <v>216</v>
      </c>
      <c r="H13" s="73">
        <v>6.0000000000000001E-3</v>
      </c>
      <c r="I13" s="73">
        <v>0.96</v>
      </c>
      <c r="J13" s="73"/>
      <c r="K13" s="74">
        <v>44</v>
      </c>
      <c r="L13" s="74">
        <v>44</v>
      </c>
      <c r="M13" s="74" t="s">
        <v>216</v>
      </c>
      <c r="N13" s="74">
        <v>0</v>
      </c>
      <c r="O13" s="174" t="s">
        <v>191</v>
      </c>
      <c r="P13" s="174" t="s">
        <v>191</v>
      </c>
      <c r="Q13" s="73">
        <v>2.0329999999999999</v>
      </c>
      <c r="R13" s="174">
        <v>0.56999999999999995</v>
      </c>
      <c r="S13" s="73">
        <v>-0.04</v>
      </c>
      <c r="T13" s="175">
        <v>1993</v>
      </c>
      <c r="U13" s="176">
        <v>1000</v>
      </c>
      <c r="V13" s="175" t="s">
        <v>197</v>
      </c>
      <c r="W13" s="201" t="s">
        <v>66</v>
      </c>
      <c r="X13" s="177"/>
    </row>
    <row r="14" spans="1:24" s="204" customFormat="1" x14ac:dyDescent="0.4">
      <c r="A14" s="74">
        <v>8</v>
      </c>
      <c r="B14" s="197" t="s">
        <v>217</v>
      </c>
      <c r="C14" s="198" t="s">
        <v>218</v>
      </c>
      <c r="D14" s="199">
        <v>1</v>
      </c>
      <c r="E14" s="200" t="s">
        <v>219</v>
      </c>
      <c r="F14" s="200" t="s">
        <v>188</v>
      </c>
      <c r="G14" s="72" t="s">
        <v>220</v>
      </c>
      <c r="H14" s="73">
        <v>0.128</v>
      </c>
      <c r="I14" s="73">
        <v>0.33900000000000002</v>
      </c>
      <c r="J14" s="73"/>
      <c r="K14" s="74">
        <v>29</v>
      </c>
      <c r="L14" s="74">
        <v>32</v>
      </c>
      <c r="M14" s="74" t="s">
        <v>221</v>
      </c>
      <c r="N14" s="74">
        <v>0</v>
      </c>
      <c r="O14" s="176">
        <v>2300</v>
      </c>
      <c r="P14" s="176" t="s">
        <v>222</v>
      </c>
      <c r="Q14" s="73">
        <v>2.6629999999999998</v>
      </c>
      <c r="R14" s="174">
        <v>0.48099999999999998</v>
      </c>
      <c r="S14" s="73">
        <v>-0.37</v>
      </c>
      <c r="T14" s="175">
        <v>2010</v>
      </c>
      <c r="U14" s="176">
        <v>3180</v>
      </c>
      <c r="V14" s="175" t="s">
        <v>213</v>
      </c>
      <c r="W14" s="201" t="s">
        <v>66</v>
      </c>
      <c r="X14" s="177"/>
    </row>
    <row r="15" spans="1:24" s="203" customFormat="1" x14ac:dyDescent="0.4">
      <c r="A15" s="74">
        <v>9</v>
      </c>
      <c r="B15" s="197" t="s">
        <v>223</v>
      </c>
      <c r="C15" s="198" t="s">
        <v>224</v>
      </c>
      <c r="D15" s="199">
        <v>1</v>
      </c>
      <c r="E15" s="200" t="s">
        <v>225</v>
      </c>
      <c r="F15" s="200" t="s">
        <v>195</v>
      </c>
      <c r="G15" s="72" t="s">
        <v>226</v>
      </c>
      <c r="H15" s="73">
        <v>-3.0000000000000001E-3</v>
      </c>
      <c r="I15" s="73">
        <v>0.98299999999999998</v>
      </c>
      <c r="J15" s="73"/>
      <c r="K15" s="74">
        <v>43</v>
      </c>
      <c r="L15" s="74">
        <v>71</v>
      </c>
      <c r="M15" s="74" t="s">
        <v>227</v>
      </c>
      <c r="N15" s="74">
        <v>0</v>
      </c>
      <c r="O15" s="176">
        <v>11800</v>
      </c>
      <c r="P15" s="176" t="s">
        <v>191</v>
      </c>
      <c r="Q15" s="73">
        <v>3.4649999999999999</v>
      </c>
      <c r="R15" s="174">
        <v>0.36899999999999999</v>
      </c>
      <c r="S15" s="73">
        <v>-0.27</v>
      </c>
      <c r="T15" s="175">
        <v>1965</v>
      </c>
      <c r="U15" s="176">
        <v>19000</v>
      </c>
      <c r="V15" s="175" t="s">
        <v>228</v>
      </c>
      <c r="W15" s="201" t="s">
        <v>66</v>
      </c>
      <c r="X15" s="177"/>
    </row>
    <row r="16" spans="1:24" s="204" customFormat="1" x14ac:dyDescent="0.4">
      <c r="A16" s="74">
        <v>10</v>
      </c>
      <c r="B16" s="197" t="s">
        <v>229</v>
      </c>
      <c r="C16" s="198" t="s">
        <v>230</v>
      </c>
      <c r="D16" s="199">
        <v>1</v>
      </c>
      <c r="E16" s="200" t="s">
        <v>231</v>
      </c>
      <c r="F16" s="200" t="s">
        <v>188</v>
      </c>
      <c r="G16" s="72" t="s">
        <v>232</v>
      </c>
      <c r="H16" s="73">
        <v>-0.154</v>
      </c>
      <c r="I16" s="73">
        <v>0.26900000000000002</v>
      </c>
      <c r="J16" s="73"/>
      <c r="K16" s="74">
        <v>27</v>
      </c>
      <c r="L16" s="74">
        <v>27</v>
      </c>
      <c r="M16" s="74" t="s">
        <v>232</v>
      </c>
      <c r="N16" s="74">
        <v>1</v>
      </c>
      <c r="O16" s="174" t="s">
        <v>191</v>
      </c>
      <c r="P16" s="174" t="s">
        <v>191</v>
      </c>
      <c r="Q16" s="73">
        <v>1.3</v>
      </c>
      <c r="R16" s="174">
        <v>0.45500000000000002</v>
      </c>
      <c r="S16" s="73">
        <v>3.4000000000000002E-2</v>
      </c>
      <c r="T16" s="175">
        <v>1981</v>
      </c>
      <c r="U16" s="176">
        <v>377</v>
      </c>
      <c r="V16" s="175" t="s">
        <v>233</v>
      </c>
      <c r="W16" s="201" t="s">
        <v>66</v>
      </c>
      <c r="X16" s="177"/>
    </row>
    <row r="17" spans="1:24" s="203" customFormat="1" x14ac:dyDescent="0.4">
      <c r="A17" s="74">
        <v>11</v>
      </c>
      <c r="B17" s="197" t="s">
        <v>234</v>
      </c>
      <c r="C17" s="198" t="s">
        <v>235</v>
      </c>
      <c r="D17" s="199">
        <v>1</v>
      </c>
      <c r="E17" s="200" t="s">
        <v>236</v>
      </c>
      <c r="F17" s="200" t="s">
        <v>188</v>
      </c>
      <c r="G17" s="72" t="s">
        <v>232</v>
      </c>
      <c r="H17" s="73">
        <v>-0.24199999999999999</v>
      </c>
      <c r="I17" s="73">
        <v>0.08</v>
      </c>
      <c r="J17" s="73"/>
      <c r="K17" s="74">
        <v>27</v>
      </c>
      <c r="L17" s="74">
        <v>27</v>
      </c>
      <c r="M17" s="74" t="s">
        <v>232</v>
      </c>
      <c r="N17" s="74">
        <v>0</v>
      </c>
      <c r="O17" s="174" t="s">
        <v>191</v>
      </c>
      <c r="P17" s="174" t="s">
        <v>191</v>
      </c>
      <c r="Q17" s="73">
        <v>2.1280000000000001</v>
      </c>
      <c r="R17" s="174">
        <v>0.26100000000000001</v>
      </c>
      <c r="S17" s="73">
        <v>-9.2999999999999999E-2</v>
      </c>
      <c r="T17" s="175">
        <v>1960</v>
      </c>
      <c r="U17" s="176">
        <v>526</v>
      </c>
      <c r="V17" s="175" t="s">
        <v>192</v>
      </c>
      <c r="W17" s="201" t="s">
        <v>66</v>
      </c>
      <c r="X17" s="177"/>
    </row>
    <row r="18" spans="1:24" s="203" customFormat="1" x14ac:dyDescent="0.4">
      <c r="A18" s="74">
        <v>12</v>
      </c>
      <c r="B18" s="197" t="s">
        <v>237</v>
      </c>
      <c r="C18" s="198" t="s">
        <v>238</v>
      </c>
      <c r="D18" s="199">
        <v>1</v>
      </c>
      <c r="E18" s="200">
        <v>6.22</v>
      </c>
      <c r="F18" s="200" t="s">
        <v>188</v>
      </c>
      <c r="G18" s="72" t="s">
        <v>232</v>
      </c>
      <c r="H18" s="73">
        <v>0</v>
      </c>
      <c r="I18" s="73">
        <v>1</v>
      </c>
      <c r="J18" s="73"/>
      <c r="K18" s="74">
        <v>27</v>
      </c>
      <c r="L18" s="74">
        <v>27</v>
      </c>
      <c r="M18" s="74" t="s">
        <v>232</v>
      </c>
      <c r="N18" s="74">
        <v>0</v>
      </c>
      <c r="O18" s="174" t="s">
        <v>191</v>
      </c>
      <c r="P18" s="174" t="s">
        <v>191</v>
      </c>
      <c r="Q18" s="73">
        <v>2.1560000000000001</v>
      </c>
      <c r="R18" s="174">
        <v>0.46200000000000002</v>
      </c>
      <c r="S18" s="73">
        <v>-4.5999999999999999E-2</v>
      </c>
      <c r="T18" s="175">
        <v>1981</v>
      </c>
      <c r="U18" s="176">
        <v>2000</v>
      </c>
      <c r="V18" s="175" t="s">
        <v>233</v>
      </c>
      <c r="W18" s="201" t="s">
        <v>66</v>
      </c>
      <c r="X18" s="177"/>
    </row>
    <row r="19" spans="1:24" s="203" customFormat="1" x14ac:dyDescent="0.4">
      <c r="A19" s="74">
        <v>13</v>
      </c>
      <c r="B19" s="197" t="s">
        <v>239</v>
      </c>
      <c r="C19" s="198" t="s">
        <v>240</v>
      </c>
      <c r="D19" s="199">
        <v>1</v>
      </c>
      <c r="E19" s="200" t="s">
        <v>241</v>
      </c>
      <c r="F19" s="200" t="s">
        <v>188</v>
      </c>
      <c r="G19" s="72" t="s">
        <v>242</v>
      </c>
      <c r="H19" s="73">
        <v>-5.5E-2</v>
      </c>
      <c r="I19" s="73">
        <v>0.82699999999999996</v>
      </c>
      <c r="J19" s="73"/>
      <c r="K19" s="74">
        <v>14</v>
      </c>
      <c r="L19" s="74">
        <v>37</v>
      </c>
      <c r="M19" s="74" t="s">
        <v>243</v>
      </c>
      <c r="N19" s="74">
        <v>0</v>
      </c>
      <c r="O19" s="176">
        <v>1000</v>
      </c>
      <c r="P19" s="176" t="s">
        <v>191</v>
      </c>
      <c r="Q19" s="73">
        <v>2.2989999999999999</v>
      </c>
      <c r="R19" s="174">
        <v>0.32200000000000001</v>
      </c>
      <c r="S19" s="73">
        <v>-0.26700000000000002</v>
      </c>
      <c r="T19" s="175">
        <v>1960</v>
      </c>
      <c r="U19" s="176">
        <v>1110</v>
      </c>
      <c r="V19" s="175" t="s">
        <v>228</v>
      </c>
      <c r="W19" s="201" t="s">
        <v>66</v>
      </c>
      <c r="X19" s="177"/>
    </row>
    <row r="20" spans="1:24" s="203" customFormat="1" x14ac:dyDescent="0.4">
      <c r="A20" s="74">
        <v>14</v>
      </c>
      <c r="B20" s="197" t="s">
        <v>244</v>
      </c>
      <c r="C20" s="198" t="s">
        <v>245</v>
      </c>
      <c r="D20" s="199">
        <v>1</v>
      </c>
      <c r="E20" s="200" t="s">
        <v>246</v>
      </c>
      <c r="F20" s="200" t="s">
        <v>188</v>
      </c>
      <c r="G20" s="72" t="s">
        <v>247</v>
      </c>
      <c r="H20" s="73">
        <v>0.126</v>
      </c>
      <c r="I20" s="73">
        <v>0.26600000000000001</v>
      </c>
      <c r="J20" s="73"/>
      <c r="K20" s="74">
        <v>39</v>
      </c>
      <c r="L20" s="74">
        <v>39</v>
      </c>
      <c r="M20" s="74" t="s">
        <v>247</v>
      </c>
      <c r="N20" s="74">
        <v>0</v>
      </c>
      <c r="O20" s="174" t="s">
        <v>191</v>
      </c>
      <c r="P20" s="174">
        <v>250</v>
      </c>
      <c r="Q20" s="73">
        <v>3.3380000000000001</v>
      </c>
      <c r="R20" s="174">
        <v>0.26300000000000001</v>
      </c>
      <c r="S20" s="73">
        <v>-0.123</v>
      </c>
      <c r="T20" s="175">
        <v>2010</v>
      </c>
      <c r="U20" s="176">
        <v>12800</v>
      </c>
      <c r="V20" s="175" t="s">
        <v>233</v>
      </c>
      <c r="W20" s="201" t="s">
        <v>66</v>
      </c>
      <c r="X20" s="177"/>
    </row>
    <row r="21" spans="1:24" s="204" customFormat="1" x14ac:dyDescent="0.4">
      <c r="A21" s="74">
        <v>15</v>
      </c>
      <c r="B21" s="197" t="s">
        <v>248</v>
      </c>
      <c r="C21" s="198" t="s">
        <v>249</v>
      </c>
      <c r="D21" s="199">
        <v>1</v>
      </c>
      <c r="E21" s="200" t="s">
        <v>250</v>
      </c>
      <c r="F21" s="200" t="s">
        <v>195</v>
      </c>
      <c r="G21" s="72" t="s">
        <v>251</v>
      </c>
      <c r="H21" s="73">
        <v>0.14599999999999999</v>
      </c>
      <c r="I21" s="73" t="s">
        <v>252</v>
      </c>
      <c r="J21" s="73"/>
      <c r="K21" s="74">
        <v>68</v>
      </c>
      <c r="L21" s="74">
        <v>71</v>
      </c>
      <c r="M21" s="74" t="s">
        <v>227</v>
      </c>
      <c r="N21" s="74">
        <v>2</v>
      </c>
      <c r="O21" s="176">
        <v>24000</v>
      </c>
      <c r="P21" s="176" t="s">
        <v>191</v>
      </c>
      <c r="Q21" s="73">
        <v>3.6579999999999999</v>
      </c>
      <c r="R21" s="174">
        <v>0.32700000000000001</v>
      </c>
      <c r="S21" s="73">
        <v>-9.5000000000000001E-2</v>
      </c>
      <c r="T21" s="175">
        <v>2010</v>
      </c>
      <c r="U21" s="176">
        <v>30500</v>
      </c>
      <c r="V21" s="175" t="s">
        <v>228</v>
      </c>
      <c r="W21" s="201" t="s">
        <v>66</v>
      </c>
      <c r="X21" s="177"/>
    </row>
    <row r="22" spans="1:24" s="203" customFormat="1" x14ac:dyDescent="0.4">
      <c r="A22" s="74">
        <v>16</v>
      </c>
      <c r="B22" s="197" t="s">
        <v>253</v>
      </c>
      <c r="C22" s="198" t="s">
        <v>254</v>
      </c>
      <c r="D22" s="199">
        <v>1</v>
      </c>
      <c r="E22" s="200" t="s">
        <v>255</v>
      </c>
      <c r="F22" s="200" t="s">
        <v>188</v>
      </c>
      <c r="G22" s="72" t="s">
        <v>212</v>
      </c>
      <c r="H22" s="73">
        <v>-0.126</v>
      </c>
      <c r="I22" s="73">
        <v>0.378</v>
      </c>
      <c r="J22" s="73"/>
      <c r="K22" s="74">
        <v>26</v>
      </c>
      <c r="L22" s="74">
        <v>26</v>
      </c>
      <c r="M22" s="74" t="s">
        <v>212</v>
      </c>
      <c r="N22" s="74">
        <v>0</v>
      </c>
      <c r="O22" s="174" t="s">
        <v>191</v>
      </c>
      <c r="P22" s="176" t="s">
        <v>191</v>
      </c>
      <c r="Q22" s="73">
        <v>1.7330000000000001</v>
      </c>
      <c r="R22" s="174">
        <v>0.40699999999999997</v>
      </c>
      <c r="S22" s="73">
        <v>-0.41899999999999998</v>
      </c>
      <c r="T22" s="175">
        <v>1961</v>
      </c>
      <c r="U22" s="176">
        <v>220</v>
      </c>
      <c r="V22" s="175" t="s">
        <v>197</v>
      </c>
      <c r="W22" s="201" t="s">
        <v>66</v>
      </c>
      <c r="X22" s="177"/>
    </row>
    <row r="23" spans="1:24" s="204" customFormat="1" x14ac:dyDescent="0.4">
      <c r="A23" s="74">
        <v>17</v>
      </c>
      <c r="B23" s="197" t="s">
        <v>256</v>
      </c>
      <c r="C23" s="198" t="s">
        <v>257</v>
      </c>
      <c r="D23" s="199">
        <v>1</v>
      </c>
      <c r="E23" s="200" t="s">
        <v>258</v>
      </c>
      <c r="F23" s="200" t="s">
        <v>188</v>
      </c>
      <c r="G23" s="72" t="s">
        <v>212</v>
      </c>
      <c r="H23" s="73">
        <v>0</v>
      </c>
      <c r="I23" s="73">
        <v>1</v>
      </c>
      <c r="J23" s="73"/>
      <c r="K23" s="74">
        <v>26</v>
      </c>
      <c r="L23" s="74">
        <v>26</v>
      </c>
      <c r="M23" s="74" t="s">
        <v>212</v>
      </c>
      <c r="N23" s="74">
        <v>2</v>
      </c>
      <c r="O23" s="174" t="s">
        <v>191</v>
      </c>
      <c r="P23" s="176" t="s">
        <v>191</v>
      </c>
      <c r="Q23" s="73">
        <v>1.9650000000000001</v>
      </c>
      <c r="R23" s="174">
        <v>0.36099999999999999</v>
      </c>
      <c r="S23" s="73">
        <v>-0.38100000000000001</v>
      </c>
      <c r="T23" s="175">
        <v>1961</v>
      </c>
      <c r="U23" s="176">
        <v>369</v>
      </c>
      <c r="V23" s="175" t="s">
        <v>197</v>
      </c>
      <c r="W23" s="201" t="s">
        <v>66</v>
      </c>
      <c r="X23" s="177"/>
    </row>
    <row r="24" spans="1:24" s="203" customFormat="1" x14ac:dyDescent="0.4">
      <c r="A24" s="74">
        <v>18</v>
      </c>
      <c r="B24" s="197" t="s">
        <v>259</v>
      </c>
      <c r="C24" s="198" t="s">
        <v>260</v>
      </c>
      <c r="D24" s="199">
        <v>2</v>
      </c>
      <c r="E24" s="200" t="s">
        <v>261</v>
      </c>
      <c r="F24" s="200" t="s">
        <v>262</v>
      </c>
      <c r="G24" s="72" t="s">
        <v>263</v>
      </c>
      <c r="H24" s="73">
        <v>2.9000000000000001E-2</v>
      </c>
      <c r="I24" s="73">
        <v>0.92100000000000004</v>
      </c>
      <c r="J24" s="73"/>
      <c r="K24" s="74">
        <v>15</v>
      </c>
      <c r="L24" s="74">
        <v>55</v>
      </c>
      <c r="M24" s="74" t="s">
        <v>264</v>
      </c>
      <c r="N24" s="74">
        <v>0</v>
      </c>
      <c r="O24" s="176">
        <v>20000</v>
      </c>
      <c r="P24" s="176" t="s">
        <v>191</v>
      </c>
      <c r="Q24" s="73">
        <v>3.3730000000000002</v>
      </c>
      <c r="R24" s="174">
        <v>0.371</v>
      </c>
      <c r="S24" s="73">
        <v>-0.27200000000000002</v>
      </c>
      <c r="T24" s="175">
        <v>1978</v>
      </c>
      <c r="U24" s="176">
        <v>20500</v>
      </c>
      <c r="V24" s="175" t="s">
        <v>228</v>
      </c>
      <c r="W24" s="201" t="s">
        <v>66</v>
      </c>
      <c r="X24" s="177"/>
    </row>
    <row r="25" spans="1:24" s="204" customFormat="1" x14ac:dyDescent="0.4">
      <c r="A25" s="74">
        <v>19</v>
      </c>
      <c r="B25" s="197" t="s">
        <v>265</v>
      </c>
      <c r="C25" s="198" t="s">
        <v>266</v>
      </c>
      <c r="D25" s="199">
        <v>2</v>
      </c>
      <c r="E25" s="200" t="s">
        <v>267</v>
      </c>
      <c r="F25" s="200" t="s">
        <v>262</v>
      </c>
      <c r="G25" s="72" t="s">
        <v>263</v>
      </c>
      <c r="H25" s="73">
        <v>0.14299999999999999</v>
      </c>
      <c r="I25" s="73">
        <v>0.48799999999999999</v>
      </c>
      <c r="J25" s="73"/>
      <c r="K25" s="74">
        <v>15</v>
      </c>
      <c r="L25" s="74">
        <v>55</v>
      </c>
      <c r="M25" s="74" t="s">
        <v>264</v>
      </c>
      <c r="N25" s="74">
        <v>0</v>
      </c>
      <c r="O25" s="176">
        <v>24000</v>
      </c>
      <c r="P25" s="176" t="s">
        <v>191</v>
      </c>
      <c r="Q25" s="73">
        <v>3.1259999999999999</v>
      </c>
      <c r="R25" s="174">
        <v>0.45400000000000001</v>
      </c>
      <c r="S25" s="73">
        <v>-0.27400000000000002</v>
      </c>
      <c r="T25" s="175">
        <v>1978</v>
      </c>
      <c r="U25" s="176">
        <v>24900</v>
      </c>
      <c r="V25" s="175" t="s">
        <v>233</v>
      </c>
      <c r="W25" s="201" t="s">
        <v>66</v>
      </c>
      <c r="X25" s="177"/>
    </row>
    <row r="26" spans="1:24" s="203" customFormat="1" x14ac:dyDescent="0.4">
      <c r="A26" s="74">
        <v>20</v>
      </c>
      <c r="B26" s="197" t="s">
        <v>268</v>
      </c>
      <c r="C26" s="198" t="s">
        <v>269</v>
      </c>
      <c r="D26" s="199">
        <v>2</v>
      </c>
      <c r="E26" s="200" t="s">
        <v>270</v>
      </c>
      <c r="F26" s="200" t="s">
        <v>262</v>
      </c>
      <c r="G26" s="72" t="s">
        <v>263</v>
      </c>
      <c r="H26" s="73">
        <v>-8.5999999999999993E-2</v>
      </c>
      <c r="I26" s="73">
        <v>0.69199999999999995</v>
      </c>
      <c r="J26" s="73"/>
      <c r="K26" s="74">
        <v>15</v>
      </c>
      <c r="L26" s="74">
        <v>55</v>
      </c>
      <c r="M26" s="74" t="s">
        <v>264</v>
      </c>
      <c r="N26" s="74">
        <v>0</v>
      </c>
      <c r="O26" s="176">
        <v>9200</v>
      </c>
      <c r="P26" s="176" t="s">
        <v>191</v>
      </c>
      <c r="Q26" s="73">
        <v>2.8050000000000002</v>
      </c>
      <c r="R26" s="174">
        <v>0.48</v>
      </c>
      <c r="S26" s="73">
        <v>-0.25800000000000001</v>
      </c>
      <c r="T26" s="175">
        <v>1978</v>
      </c>
      <c r="U26" s="176">
        <v>9290</v>
      </c>
      <c r="V26" s="175" t="s">
        <v>233</v>
      </c>
      <c r="W26" s="201" t="s">
        <v>66</v>
      </c>
      <c r="X26" s="177"/>
    </row>
    <row r="27" spans="1:24" s="204" customFormat="1" x14ac:dyDescent="0.4">
      <c r="A27" s="74">
        <v>21</v>
      </c>
      <c r="B27" s="197" t="s">
        <v>271</v>
      </c>
      <c r="C27" s="198" t="s">
        <v>272</v>
      </c>
      <c r="D27" s="199">
        <v>1</v>
      </c>
      <c r="E27" s="200" t="s">
        <v>273</v>
      </c>
      <c r="F27" s="200" t="s">
        <v>188</v>
      </c>
      <c r="G27" s="72" t="s">
        <v>274</v>
      </c>
      <c r="H27" s="73">
        <v>3.3000000000000002E-2</v>
      </c>
      <c r="I27" s="73">
        <v>0.91300000000000003</v>
      </c>
      <c r="J27" s="73"/>
      <c r="K27" s="74">
        <v>14</v>
      </c>
      <c r="L27" s="74">
        <v>15</v>
      </c>
      <c r="M27" s="74" t="s">
        <v>263</v>
      </c>
      <c r="N27" s="74">
        <v>0</v>
      </c>
      <c r="O27" s="176">
        <v>1000</v>
      </c>
      <c r="P27" s="176" t="s">
        <v>191</v>
      </c>
      <c r="Q27" s="73">
        <v>2.7480000000000002</v>
      </c>
      <c r="R27" s="174">
        <v>0.312</v>
      </c>
      <c r="S27" s="73">
        <v>-0.22500000000000001</v>
      </c>
      <c r="T27" s="175">
        <v>1974</v>
      </c>
      <c r="U27" s="176">
        <v>2050</v>
      </c>
      <c r="V27" s="175" t="s">
        <v>197</v>
      </c>
      <c r="W27" s="201" t="s">
        <v>66</v>
      </c>
      <c r="X27" s="177"/>
    </row>
    <row r="28" spans="1:24" s="203" customFormat="1" x14ac:dyDescent="0.4">
      <c r="A28" s="74">
        <v>22</v>
      </c>
      <c r="B28" s="197" t="s">
        <v>275</v>
      </c>
      <c r="C28" s="198" t="s">
        <v>276</v>
      </c>
      <c r="D28" s="199">
        <v>1</v>
      </c>
      <c r="E28" s="200" t="s">
        <v>277</v>
      </c>
      <c r="F28" s="200" t="s">
        <v>188</v>
      </c>
      <c r="G28" s="72" t="s">
        <v>221</v>
      </c>
      <c r="H28" s="73">
        <v>8.8999999999999996E-2</v>
      </c>
      <c r="I28" s="73">
        <v>0.48499999999999999</v>
      </c>
      <c r="J28" s="73"/>
      <c r="K28" s="74">
        <v>32</v>
      </c>
      <c r="L28" s="74">
        <v>32</v>
      </c>
      <c r="M28" s="74" t="s">
        <v>221</v>
      </c>
      <c r="N28" s="74">
        <v>0</v>
      </c>
      <c r="O28" s="174" t="s">
        <v>191</v>
      </c>
      <c r="P28" s="176" t="s">
        <v>191</v>
      </c>
      <c r="Q28" s="73">
        <v>2.758</v>
      </c>
      <c r="R28" s="174">
        <v>0.46700000000000003</v>
      </c>
      <c r="S28" s="73">
        <v>-0.10299999999999999</v>
      </c>
      <c r="T28" s="175">
        <v>2010</v>
      </c>
      <c r="U28" s="176">
        <v>4610</v>
      </c>
      <c r="V28" s="175" t="s">
        <v>228</v>
      </c>
      <c r="W28" s="201" t="s">
        <v>66</v>
      </c>
      <c r="X28" s="177"/>
    </row>
    <row r="29" spans="1:24" s="204" customFormat="1" x14ac:dyDescent="0.4">
      <c r="A29" s="74">
        <v>23</v>
      </c>
      <c r="B29" s="197" t="s">
        <v>278</v>
      </c>
      <c r="C29" s="198" t="s">
        <v>279</v>
      </c>
      <c r="D29" s="199">
        <v>1</v>
      </c>
      <c r="E29" s="200" t="s">
        <v>280</v>
      </c>
      <c r="F29" s="200" t="s">
        <v>188</v>
      </c>
      <c r="G29" s="72" t="s">
        <v>281</v>
      </c>
      <c r="H29" s="73">
        <v>0.29199999999999998</v>
      </c>
      <c r="I29" s="73" t="s">
        <v>282</v>
      </c>
      <c r="J29" s="73"/>
      <c r="K29" s="74">
        <v>24</v>
      </c>
      <c r="L29" s="74">
        <v>24</v>
      </c>
      <c r="M29" s="74" t="s">
        <v>281</v>
      </c>
      <c r="N29" s="74">
        <v>0</v>
      </c>
      <c r="O29" s="174" t="s">
        <v>191</v>
      </c>
      <c r="P29" s="176" t="s">
        <v>191</v>
      </c>
      <c r="Q29" s="73">
        <v>1.47</v>
      </c>
      <c r="R29" s="174">
        <v>0.39900000000000002</v>
      </c>
      <c r="S29" s="73">
        <v>-0.23400000000000001</v>
      </c>
      <c r="T29" s="175">
        <v>1978</v>
      </c>
      <c r="U29" s="176">
        <v>138</v>
      </c>
      <c r="V29" s="175" t="s">
        <v>213</v>
      </c>
      <c r="W29" s="201" t="s">
        <v>66</v>
      </c>
      <c r="X29" s="177"/>
    </row>
    <row r="30" spans="1:24" s="203" customFormat="1" x14ac:dyDescent="0.4">
      <c r="A30" s="74">
        <v>24</v>
      </c>
      <c r="B30" s="197" t="s">
        <v>283</v>
      </c>
      <c r="C30" s="198" t="s">
        <v>284</v>
      </c>
      <c r="D30" s="199">
        <v>1</v>
      </c>
      <c r="E30" s="200" t="s">
        <v>285</v>
      </c>
      <c r="F30" s="200" t="s">
        <v>188</v>
      </c>
      <c r="G30" s="72" t="s">
        <v>286</v>
      </c>
      <c r="H30" s="73">
        <v>-3.0000000000000001E-3</v>
      </c>
      <c r="I30" s="73">
        <v>1</v>
      </c>
      <c r="J30" s="73"/>
      <c r="K30" s="74">
        <v>25</v>
      </c>
      <c r="L30" s="74">
        <v>25</v>
      </c>
      <c r="M30" s="74" t="s">
        <v>286</v>
      </c>
      <c r="N30" s="74">
        <v>0</v>
      </c>
      <c r="O30" s="174" t="s">
        <v>191</v>
      </c>
      <c r="P30" s="176" t="s">
        <v>191</v>
      </c>
      <c r="Q30" s="73">
        <v>2.2869999999999999</v>
      </c>
      <c r="R30" s="174">
        <v>0.33300000000000002</v>
      </c>
      <c r="S30" s="73">
        <v>-0.189</v>
      </c>
      <c r="T30" s="175">
        <v>1974</v>
      </c>
      <c r="U30" s="176">
        <v>773</v>
      </c>
      <c r="V30" s="175" t="s">
        <v>213</v>
      </c>
      <c r="W30" s="201" t="s">
        <v>66</v>
      </c>
      <c r="X30" s="177"/>
    </row>
    <row r="31" spans="1:24" s="204" customFormat="1" x14ac:dyDescent="0.4">
      <c r="A31" s="74">
        <v>25</v>
      </c>
      <c r="B31" s="197" t="s">
        <v>287</v>
      </c>
      <c r="C31" s="198" t="s">
        <v>288</v>
      </c>
      <c r="D31" s="199">
        <v>4</v>
      </c>
      <c r="E31" s="200" t="s">
        <v>289</v>
      </c>
      <c r="F31" s="200" t="s">
        <v>195</v>
      </c>
      <c r="G31" s="72" t="s">
        <v>290</v>
      </c>
      <c r="H31" s="73">
        <v>-6.9000000000000006E-2</v>
      </c>
      <c r="I31" s="73">
        <v>0.61299999999999999</v>
      </c>
      <c r="J31" s="73"/>
      <c r="K31" s="74">
        <v>29</v>
      </c>
      <c r="L31" s="74">
        <v>56</v>
      </c>
      <c r="M31" s="74" t="s">
        <v>291</v>
      </c>
      <c r="N31" s="74">
        <v>0</v>
      </c>
      <c r="O31" s="176">
        <v>16000</v>
      </c>
      <c r="P31" s="176" t="s">
        <v>191</v>
      </c>
      <c r="Q31" s="73">
        <v>3.198</v>
      </c>
      <c r="R31" s="174">
        <v>0.49299999999999999</v>
      </c>
      <c r="S31" s="73">
        <v>-0.26800000000000002</v>
      </c>
      <c r="T31" s="175">
        <v>1974</v>
      </c>
      <c r="U31" s="176">
        <v>16100</v>
      </c>
      <c r="V31" s="175" t="s">
        <v>192</v>
      </c>
      <c r="W31" s="175" t="s">
        <v>64</v>
      </c>
      <c r="X31" s="177"/>
    </row>
    <row r="32" spans="1:24" s="203" customFormat="1" x14ac:dyDescent="0.4">
      <c r="A32" s="74">
        <v>26</v>
      </c>
      <c r="B32" s="197" t="s">
        <v>292</v>
      </c>
      <c r="C32" s="198" t="s">
        <v>293</v>
      </c>
      <c r="D32" s="199">
        <v>2</v>
      </c>
      <c r="E32" s="200" t="s">
        <v>294</v>
      </c>
      <c r="F32" s="200" t="s">
        <v>262</v>
      </c>
      <c r="G32" s="72" t="s">
        <v>295</v>
      </c>
      <c r="H32" s="73">
        <v>-0.161</v>
      </c>
      <c r="I32" s="73">
        <v>0.108</v>
      </c>
      <c r="J32" s="73"/>
      <c r="K32" s="74">
        <v>48</v>
      </c>
      <c r="L32" s="74">
        <v>48</v>
      </c>
      <c r="M32" s="74" t="s">
        <v>295</v>
      </c>
      <c r="N32" s="74">
        <v>4</v>
      </c>
      <c r="O32" s="174" t="s">
        <v>191</v>
      </c>
      <c r="P32" s="174">
        <v>100</v>
      </c>
      <c r="Q32" s="73">
        <v>3.18</v>
      </c>
      <c r="R32" s="174">
        <v>0.39500000000000002</v>
      </c>
      <c r="S32" s="73">
        <v>-0.51100000000000001</v>
      </c>
      <c r="T32" s="175">
        <v>1974</v>
      </c>
      <c r="U32" s="176">
        <v>5620</v>
      </c>
      <c r="V32" s="175" t="s">
        <v>197</v>
      </c>
      <c r="W32" s="201" t="s">
        <v>66</v>
      </c>
      <c r="X32" s="177"/>
    </row>
    <row r="33" spans="1:24" s="204" customFormat="1" x14ac:dyDescent="0.4">
      <c r="A33" s="74">
        <v>27</v>
      </c>
      <c r="B33" s="197" t="s">
        <v>296</v>
      </c>
      <c r="C33" s="198" t="s">
        <v>297</v>
      </c>
      <c r="D33" s="199">
        <v>4</v>
      </c>
      <c r="E33" s="200" t="s">
        <v>298</v>
      </c>
      <c r="F33" s="200" t="s">
        <v>188</v>
      </c>
      <c r="G33" s="72" t="s">
        <v>299</v>
      </c>
      <c r="H33" s="73">
        <v>0.20200000000000001</v>
      </c>
      <c r="I33" s="73">
        <v>0.129</v>
      </c>
      <c r="J33" s="73"/>
      <c r="K33" s="74">
        <v>29</v>
      </c>
      <c r="L33" s="74">
        <v>32</v>
      </c>
      <c r="M33" s="74" t="s">
        <v>300</v>
      </c>
      <c r="N33" s="74">
        <v>0</v>
      </c>
      <c r="O33" s="176">
        <v>5500</v>
      </c>
      <c r="P33" s="174" t="s">
        <v>301</v>
      </c>
      <c r="Q33" s="73">
        <v>2.89</v>
      </c>
      <c r="R33" s="174">
        <v>0.36899999999999999</v>
      </c>
      <c r="S33" s="73">
        <v>-0.29899999999999999</v>
      </c>
      <c r="T33" s="175">
        <v>1978</v>
      </c>
      <c r="U33" s="176">
        <v>6000</v>
      </c>
      <c r="V33" s="175" t="s">
        <v>228</v>
      </c>
      <c r="W33" s="175" t="s">
        <v>64</v>
      </c>
      <c r="X33" s="177"/>
    </row>
    <row r="34" spans="1:24" s="203" customFormat="1" x14ac:dyDescent="0.4">
      <c r="A34" s="74">
        <v>28</v>
      </c>
      <c r="B34" s="197" t="s">
        <v>302</v>
      </c>
      <c r="C34" s="198" t="s">
        <v>303</v>
      </c>
      <c r="D34" s="199">
        <v>2</v>
      </c>
      <c r="E34" s="200" t="s">
        <v>304</v>
      </c>
      <c r="F34" s="200" t="s">
        <v>262</v>
      </c>
      <c r="G34" s="72" t="s">
        <v>232</v>
      </c>
      <c r="H34" s="73">
        <v>-0.114</v>
      </c>
      <c r="I34" s="73">
        <v>0.41599999999999998</v>
      </c>
      <c r="J34" s="73"/>
      <c r="K34" s="74">
        <v>27</v>
      </c>
      <c r="L34" s="74">
        <v>27</v>
      </c>
      <c r="M34" s="74" t="s">
        <v>232</v>
      </c>
      <c r="N34" s="74">
        <v>0</v>
      </c>
      <c r="O34" s="174" t="s">
        <v>191</v>
      </c>
      <c r="P34" s="176" t="s">
        <v>191</v>
      </c>
      <c r="Q34" s="73">
        <v>2.3980000000000001</v>
      </c>
      <c r="R34" s="174">
        <v>0.503</v>
      </c>
      <c r="S34" s="73">
        <v>-0.47099999999999997</v>
      </c>
      <c r="T34" s="175">
        <v>1978</v>
      </c>
      <c r="U34" s="176">
        <v>1500</v>
      </c>
      <c r="V34" s="175" t="s">
        <v>197</v>
      </c>
      <c r="W34" s="201" t="s">
        <v>66</v>
      </c>
      <c r="X34" s="177"/>
    </row>
    <row r="35" spans="1:24" s="204" customFormat="1" x14ac:dyDescent="0.4">
      <c r="A35" s="74">
        <v>29</v>
      </c>
      <c r="B35" s="197" t="s">
        <v>305</v>
      </c>
      <c r="C35" s="198" t="s">
        <v>306</v>
      </c>
      <c r="D35" s="199">
        <v>2</v>
      </c>
      <c r="E35" s="200" t="s">
        <v>307</v>
      </c>
      <c r="F35" s="200" t="s">
        <v>262</v>
      </c>
      <c r="G35" s="72" t="s">
        <v>308</v>
      </c>
      <c r="H35" s="73">
        <v>-5.5E-2</v>
      </c>
      <c r="I35" s="73">
        <v>0.70799999999999996</v>
      </c>
      <c r="J35" s="73"/>
      <c r="K35" s="74">
        <v>26</v>
      </c>
      <c r="L35" s="74">
        <v>52</v>
      </c>
      <c r="M35" s="74" t="s">
        <v>309</v>
      </c>
      <c r="N35" s="74">
        <v>0</v>
      </c>
      <c r="O35" s="176">
        <v>4350</v>
      </c>
      <c r="P35" s="174">
        <v>7.3</v>
      </c>
      <c r="Q35" s="73">
        <v>2.4849999999999999</v>
      </c>
      <c r="R35" s="174">
        <v>0.66800000000000004</v>
      </c>
      <c r="S35" s="73">
        <v>-0.495</v>
      </c>
      <c r="T35" s="175">
        <v>1951</v>
      </c>
      <c r="U35" s="176">
        <v>5360</v>
      </c>
      <c r="V35" s="175" t="s">
        <v>228</v>
      </c>
      <c r="W35" s="201" t="s">
        <v>66</v>
      </c>
      <c r="X35" s="177"/>
    </row>
    <row r="36" spans="1:24" s="203" customFormat="1" x14ac:dyDescent="0.4">
      <c r="A36" s="74">
        <v>30</v>
      </c>
      <c r="B36" s="197" t="s">
        <v>310</v>
      </c>
      <c r="C36" s="198" t="s">
        <v>311</v>
      </c>
      <c r="D36" s="199">
        <v>4</v>
      </c>
      <c r="E36" s="200" t="s">
        <v>312</v>
      </c>
      <c r="F36" s="200" t="s">
        <v>188</v>
      </c>
      <c r="G36" s="72" t="s">
        <v>313</v>
      </c>
      <c r="H36" s="73">
        <v>0.53</v>
      </c>
      <c r="I36" s="73" t="s">
        <v>314</v>
      </c>
      <c r="J36" s="73"/>
      <c r="K36" s="74">
        <v>25</v>
      </c>
      <c r="L36" s="74">
        <v>51</v>
      </c>
      <c r="M36" s="74" t="s">
        <v>315</v>
      </c>
      <c r="N36" s="74">
        <v>0</v>
      </c>
      <c r="O36" s="176">
        <v>2900</v>
      </c>
      <c r="P36" s="174" t="s">
        <v>316</v>
      </c>
      <c r="Q36" s="73">
        <v>2.8039999999999998</v>
      </c>
      <c r="R36" s="174">
        <v>0.442</v>
      </c>
      <c r="S36" s="73">
        <v>-0.39900000000000002</v>
      </c>
      <c r="T36" s="175">
        <v>2010</v>
      </c>
      <c r="U36" s="176">
        <v>7040</v>
      </c>
      <c r="V36" s="175" t="s">
        <v>228</v>
      </c>
      <c r="W36" s="175" t="s">
        <v>64</v>
      </c>
      <c r="X36" s="177"/>
    </row>
    <row r="37" spans="1:24" s="204" customFormat="1" x14ac:dyDescent="0.4">
      <c r="A37" s="74">
        <v>31</v>
      </c>
      <c r="B37" s="197" t="s">
        <v>317</v>
      </c>
      <c r="C37" s="198" t="s">
        <v>318</v>
      </c>
      <c r="D37" s="199">
        <v>4</v>
      </c>
      <c r="E37" s="200" t="s">
        <v>319</v>
      </c>
      <c r="F37" s="200" t="s">
        <v>188</v>
      </c>
      <c r="G37" s="72" t="s">
        <v>320</v>
      </c>
      <c r="H37" s="73">
        <v>0.221</v>
      </c>
      <c r="I37" s="73">
        <v>0.158</v>
      </c>
      <c r="J37" s="73"/>
      <c r="K37" s="74">
        <v>22</v>
      </c>
      <c r="L37" s="74">
        <v>22</v>
      </c>
      <c r="M37" s="74" t="s">
        <v>320</v>
      </c>
      <c r="N37" s="74">
        <v>2</v>
      </c>
      <c r="O37" s="174" t="s">
        <v>191</v>
      </c>
      <c r="P37" s="176" t="s">
        <v>191</v>
      </c>
      <c r="Q37" s="73">
        <v>2.1059999999999999</v>
      </c>
      <c r="R37" s="174">
        <v>0.17100000000000001</v>
      </c>
      <c r="S37" s="73">
        <v>-8.5000000000000006E-2</v>
      </c>
      <c r="T37" s="175">
        <v>1977</v>
      </c>
      <c r="U37" s="176">
        <v>370</v>
      </c>
      <c r="V37" s="175" t="s">
        <v>228</v>
      </c>
      <c r="W37" s="175" t="s">
        <v>64</v>
      </c>
      <c r="X37" s="177"/>
    </row>
    <row r="38" spans="1:24" s="203" customFormat="1" x14ac:dyDescent="0.4">
      <c r="A38" s="74">
        <v>32</v>
      </c>
      <c r="B38" s="197" t="s">
        <v>321</v>
      </c>
      <c r="C38" s="198" t="s">
        <v>322</v>
      </c>
      <c r="D38" s="199">
        <v>4</v>
      </c>
      <c r="E38" s="200">
        <v>77.099999999999994</v>
      </c>
      <c r="F38" s="200" t="s">
        <v>195</v>
      </c>
      <c r="G38" s="72" t="s">
        <v>323</v>
      </c>
      <c r="H38" s="73">
        <v>-0.03</v>
      </c>
      <c r="I38" s="73">
        <v>0.77600000000000002</v>
      </c>
      <c r="J38" s="73"/>
      <c r="K38" s="74">
        <v>47</v>
      </c>
      <c r="L38" s="74">
        <v>48</v>
      </c>
      <c r="M38" s="74" t="s">
        <v>324</v>
      </c>
      <c r="N38" s="74">
        <v>0</v>
      </c>
      <c r="O38" s="176">
        <v>4600</v>
      </c>
      <c r="P38" s="176" t="s">
        <v>191</v>
      </c>
      <c r="Q38" s="73">
        <v>2.988</v>
      </c>
      <c r="R38" s="174">
        <v>0.28299999999999997</v>
      </c>
      <c r="S38" s="73">
        <v>-0.27200000000000002</v>
      </c>
      <c r="T38" s="175">
        <v>1935</v>
      </c>
      <c r="U38" s="176">
        <v>4620</v>
      </c>
      <c r="V38" s="175" t="s">
        <v>228</v>
      </c>
      <c r="W38" s="175" t="s">
        <v>64</v>
      </c>
      <c r="X38" s="177"/>
    </row>
    <row r="39" spans="1:24" s="204" customFormat="1" x14ac:dyDescent="0.4">
      <c r="A39" s="74">
        <v>33</v>
      </c>
      <c r="B39" s="197" t="s">
        <v>325</v>
      </c>
      <c r="C39" s="198" t="s">
        <v>326</v>
      </c>
      <c r="D39" s="199">
        <v>4</v>
      </c>
      <c r="E39" s="200" t="s">
        <v>327</v>
      </c>
      <c r="F39" s="200" t="s">
        <v>195</v>
      </c>
      <c r="G39" s="72" t="s">
        <v>328</v>
      </c>
      <c r="H39" s="73">
        <v>2.1999999999999999E-2</v>
      </c>
      <c r="I39" s="73">
        <v>0.81399999999999995</v>
      </c>
      <c r="J39" s="73"/>
      <c r="K39" s="74">
        <v>58</v>
      </c>
      <c r="L39" s="74">
        <v>65</v>
      </c>
      <c r="M39" s="74" t="s">
        <v>329</v>
      </c>
      <c r="N39" s="74">
        <v>0</v>
      </c>
      <c r="O39" s="176">
        <v>8100</v>
      </c>
      <c r="P39" s="176" t="s">
        <v>191</v>
      </c>
      <c r="Q39" s="73">
        <v>3.387</v>
      </c>
      <c r="R39" s="174">
        <v>0.22900000000000001</v>
      </c>
      <c r="S39" s="73">
        <v>-0.17899999999999999</v>
      </c>
      <c r="T39" s="175">
        <v>1935</v>
      </c>
      <c r="U39" s="176">
        <v>8200</v>
      </c>
      <c r="V39" s="175" t="s">
        <v>228</v>
      </c>
      <c r="W39" s="175" t="s">
        <v>64</v>
      </c>
      <c r="X39" s="177"/>
    </row>
    <row r="40" spans="1:24" s="203" customFormat="1" x14ac:dyDescent="0.4">
      <c r="A40" s="74">
        <v>34</v>
      </c>
      <c r="B40" s="197" t="s">
        <v>330</v>
      </c>
      <c r="C40" s="198" t="s">
        <v>331</v>
      </c>
      <c r="D40" s="199">
        <v>1</v>
      </c>
      <c r="E40" s="200" t="s">
        <v>332</v>
      </c>
      <c r="F40" s="200" t="s">
        <v>262</v>
      </c>
      <c r="G40" s="72" t="s">
        <v>333</v>
      </c>
      <c r="H40" s="73">
        <v>-6.0999999999999999E-2</v>
      </c>
      <c r="I40" s="73">
        <v>0.66400000000000003</v>
      </c>
      <c r="J40" s="73"/>
      <c r="K40" s="74">
        <v>28</v>
      </c>
      <c r="L40" s="74">
        <v>28</v>
      </c>
      <c r="M40" s="74" t="s">
        <v>333</v>
      </c>
      <c r="N40" s="74">
        <v>1</v>
      </c>
      <c r="O40" s="174" t="s">
        <v>191</v>
      </c>
      <c r="P40" s="176" t="s">
        <v>191</v>
      </c>
      <c r="Q40" s="73">
        <v>1.8129999999999999</v>
      </c>
      <c r="R40" s="174">
        <v>0.44600000000000001</v>
      </c>
      <c r="S40" s="73">
        <v>-0.27600000000000002</v>
      </c>
      <c r="T40" s="175">
        <v>1960</v>
      </c>
      <c r="U40" s="176">
        <v>328</v>
      </c>
      <c r="V40" s="175" t="s">
        <v>197</v>
      </c>
      <c r="W40" s="201" t="s">
        <v>66</v>
      </c>
      <c r="X40" s="177"/>
    </row>
    <row r="41" spans="1:24" s="204" customFormat="1" x14ac:dyDescent="0.4">
      <c r="A41" s="74">
        <v>35</v>
      </c>
      <c r="B41" s="197" t="s">
        <v>334</v>
      </c>
      <c r="C41" s="198" t="s">
        <v>335</v>
      </c>
      <c r="D41" s="199">
        <v>2</v>
      </c>
      <c r="E41" s="200" t="s">
        <v>336</v>
      </c>
      <c r="F41" s="200" t="s">
        <v>188</v>
      </c>
      <c r="G41" s="72" t="s">
        <v>337</v>
      </c>
      <c r="H41" s="73">
        <v>2.9000000000000001E-2</v>
      </c>
      <c r="I41" s="73">
        <v>0.90200000000000002</v>
      </c>
      <c r="J41" s="73"/>
      <c r="K41" s="74">
        <v>17</v>
      </c>
      <c r="L41" s="74">
        <v>17</v>
      </c>
      <c r="M41" s="74" t="s">
        <v>337</v>
      </c>
      <c r="N41" s="74">
        <v>0</v>
      </c>
      <c r="O41" s="174" t="s">
        <v>191</v>
      </c>
      <c r="P41" s="176" t="s">
        <v>191</v>
      </c>
      <c r="Q41" s="73">
        <v>2.6019999999999999</v>
      </c>
      <c r="R41" s="174">
        <v>0.20399999999999999</v>
      </c>
      <c r="S41" s="73">
        <v>-0.26800000000000002</v>
      </c>
      <c r="T41" s="175">
        <v>1974</v>
      </c>
      <c r="U41" s="176">
        <v>1030</v>
      </c>
      <c r="V41" s="175" t="s">
        <v>213</v>
      </c>
      <c r="W41" s="201" t="s">
        <v>66</v>
      </c>
      <c r="X41" s="177"/>
    </row>
    <row r="42" spans="1:24" s="203" customFormat="1" x14ac:dyDescent="0.4">
      <c r="A42" s="74">
        <v>36</v>
      </c>
      <c r="B42" s="197" t="s">
        <v>338</v>
      </c>
      <c r="C42" s="198" t="s">
        <v>339</v>
      </c>
      <c r="D42" s="199">
        <v>2</v>
      </c>
      <c r="E42" s="200" t="s">
        <v>340</v>
      </c>
      <c r="F42" s="200" t="s">
        <v>188</v>
      </c>
      <c r="G42" s="72" t="s">
        <v>281</v>
      </c>
      <c r="H42" s="73">
        <v>8.6999999999999994E-2</v>
      </c>
      <c r="I42" s="73">
        <v>0.56799999999999995</v>
      </c>
      <c r="J42" s="73"/>
      <c r="K42" s="74">
        <v>24</v>
      </c>
      <c r="L42" s="74">
        <v>24</v>
      </c>
      <c r="M42" s="74" t="s">
        <v>281</v>
      </c>
      <c r="N42" s="74">
        <v>1</v>
      </c>
      <c r="O42" s="174" t="s">
        <v>191</v>
      </c>
      <c r="P42" s="176" t="s">
        <v>191</v>
      </c>
      <c r="Q42" s="73">
        <v>3.1779999999999999</v>
      </c>
      <c r="R42" s="174">
        <v>0.379</v>
      </c>
      <c r="S42" s="73">
        <v>-5.8999999999999997E-2</v>
      </c>
      <c r="T42" s="175">
        <v>1978</v>
      </c>
      <c r="U42" s="176">
        <v>8580</v>
      </c>
      <c r="V42" s="175" t="s">
        <v>228</v>
      </c>
      <c r="W42" s="201" t="s">
        <v>66</v>
      </c>
      <c r="X42" s="177"/>
    </row>
    <row r="43" spans="1:24" s="203" customFormat="1" x14ac:dyDescent="0.4">
      <c r="A43" s="74">
        <v>37</v>
      </c>
      <c r="B43" s="197" t="s">
        <v>341</v>
      </c>
      <c r="C43" s="198" t="s">
        <v>342</v>
      </c>
      <c r="D43" s="199">
        <v>2</v>
      </c>
      <c r="E43" s="200" t="s">
        <v>343</v>
      </c>
      <c r="F43" s="200" t="s">
        <v>188</v>
      </c>
      <c r="G43" s="72" t="s">
        <v>281</v>
      </c>
      <c r="H43" s="73">
        <v>0.159</v>
      </c>
      <c r="I43" s="73">
        <v>0.28599999999999998</v>
      </c>
      <c r="J43" s="73"/>
      <c r="K43" s="74">
        <v>24</v>
      </c>
      <c r="L43" s="74">
        <v>55</v>
      </c>
      <c r="M43" s="74" t="s">
        <v>264</v>
      </c>
      <c r="N43" s="74">
        <v>0</v>
      </c>
      <c r="O43" s="176">
        <v>8500</v>
      </c>
      <c r="P43" s="176" t="s">
        <v>191</v>
      </c>
      <c r="Q43" s="73">
        <v>2.8570000000000002</v>
      </c>
      <c r="R43" s="174">
        <v>0.39400000000000002</v>
      </c>
      <c r="S43" s="73">
        <v>-0.20100000000000001</v>
      </c>
      <c r="T43" s="175">
        <v>1978</v>
      </c>
      <c r="U43" s="176">
        <v>8500</v>
      </c>
      <c r="V43" s="175" t="s">
        <v>233</v>
      </c>
      <c r="W43" s="201" t="s">
        <v>66</v>
      </c>
      <c r="X43" s="177"/>
    </row>
    <row r="44" spans="1:24" s="203" customFormat="1" x14ac:dyDescent="0.4">
      <c r="A44" s="74">
        <v>38</v>
      </c>
      <c r="B44" s="197" t="s">
        <v>344</v>
      </c>
      <c r="C44" s="198" t="s">
        <v>345</v>
      </c>
      <c r="D44" s="199">
        <v>2</v>
      </c>
      <c r="E44" s="200">
        <v>615</v>
      </c>
      <c r="F44" s="200" t="s">
        <v>262</v>
      </c>
      <c r="G44" s="72" t="s">
        <v>346</v>
      </c>
      <c r="H44" s="73">
        <v>-0.14399999999999999</v>
      </c>
      <c r="I44" s="73">
        <v>8.4000000000000005E-2</v>
      </c>
      <c r="J44" s="73"/>
      <c r="K44" s="74">
        <v>68</v>
      </c>
      <c r="L44" s="74">
        <v>91</v>
      </c>
      <c r="M44" s="74" t="s">
        <v>347</v>
      </c>
      <c r="N44" s="74">
        <v>1</v>
      </c>
      <c r="O44" s="176">
        <v>22500</v>
      </c>
      <c r="P44" s="176" t="s">
        <v>191</v>
      </c>
      <c r="Q44" s="73">
        <v>3.86</v>
      </c>
      <c r="R44" s="174">
        <v>0.28799999999999998</v>
      </c>
      <c r="S44" s="73">
        <v>-0.44</v>
      </c>
      <c r="T44" s="175">
        <v>2000</v>
      </c>
      <c r="U44" s="176">
        <v>23000</v>
      </c>
      <c r="V44" s="175" t="s">
        <v>213</v>
      </c>
      <c r="W44" s="201" t="s">
        <v>66</v>
      </c>
      <c r="X44" s="177"/>
    </row>
    <row r="45" spans="1:24" s="203" customFormat="1" x14ac:dyDescent="0.4">
      <c r="A45" s="74">
        <v>39</v>
      </c>
      <c r="B45" s="197" t="s">
        <v>348</v>
      </c>
      <c r="C45" s="198" t="s">
        <v>349</v>
      </c>
      <c r="D45" s="199">
        <v>2</v>
      </c>
      <c r="E45" s="200">
        <v>3.85</v>
      </c>
      <c r="F45" s="200" t="s">
        <v>188</v>
      </c>
      <c r="G45" s="72" t="s">
        <v>204</v>
      </c>
      <c r="H45" s="73">
        <v>-0.114</v>
      </c>
      <c r="I45" s="73">
        <v>0.42699999999999999</v>
      </c>
      <c r="J45" s="73"/>
      <c r="K45" s="74">
        <v>26</v>
      </c>
      <c r="L45" s="74">
        <v>26</v>
      </c>
      <c r="M45" s="74" t="s">
        <v>204</v>
      </c>
      <c r="N45" s="74">
        <v>0</v>
      </c>
      <c r="O45" s="174" t="s">
        <v>191</v>
      </c>
      <c r="P45" s="176" t="s">
        <v>191</v>
      </c>
      <c r="Q45" s="73">
        <v>2.3109999999999999</v>
      </c>
      <c r="R45" s="174">
        <v>0.52200000000000002</v>
      </c>
      <c r="S45" s="73">
        <v>-0.313</v>
      </c>
      <c r="T45" s="175">
        <v>1969</v>
      </c>
      <c r="U45" s="176">
        <v>1680</v>
      </c>
      <c r="V45" s="175" t="s">
        <v>197</v>
      </c>
      <c r="W45" s="201" t="s">
        <v>66</v>
      </c>
      <c r="X45" s="177"/>
    </row>
    <row r="46" spans="1:24" s="203" customFormat="1" x14ac:dyDescent="0.4">
      <c r="A46" s="74">
        <v>40</v>
      </c>
      <c r="B46" s="197" t="s">
        <v>350</v>
      </c>
      <c r="C46" s="198" t="s">
        <v>351</v>
      </c>
      <c r="D46" s="199">
        <v>2</v>
      </c>
      <c r="E46" s="200" t="s">
        <v>352</v>
      </c>
      <c r="F46" s="200" t="s">
        <v>188</v>
      </c>
      <c r="G46" s="72" t="s">
        <v>189</v>
      </c>
      <c r="H46" s="73">
        <v>0.27300000000000002</v>
      </c>
      <c r="I46" s="73" t="s">
        <v>353</v>
      </c>
      <c r="J46" s="73"/>
      <c r="K46" s="74">
        <v>23</v>
      </c>
      <c r="L46" s="74">
        <v>23</v>
      </c>
      <c r="M46" s="74" t="s">
        <v>189</v>
      </c>
      <c r="N46" s="74">
        <v>0</v>
      </c>
      <c r="O46" s="174" t="s">
        <v>191</v>
      </c>
      <c r="P46" s="176" t="s">
        <v>191</v>
      </c>
      <c r="Q46" s="73">
        <v>1.4339999999999999</v>
      </c>
      <c r="R46" s="174">
        <v>0.46700000000000003</v>
      </c>
      <c r="S46" s="73">
        <v>-0.19</v>
      </c>
      <c r="T46" s="175">
        <v>1980</v>
      </c>
      <c r="U46" s="176">
        <v>172</v>
      </c>
      <c r="V46" s="175" t="s">
        <v>197</v>
      </c>
      <c r="W46" s="201" t="s">
        <v>66</v>
      </c>
      <c r="X46" s="177"/>
    </row>
    <row r="47" spans="1:24" s="203" customFormat="1" x14ac:dyDescent="0.4">
      <c r="A47" s="74">
        <v>41</v>
      </c>
      <c r="B47" s="197" t="s">
        <v>354</v>
      </c>
      <c r="C47" s="198" t="s">
        <v>355</v>
      </c>
      <c r="D47" s="199">
        <v>3</v>
      </c>
      <c r="E47" s="200" t="s">
        <v>356</v>
      </c>
      <c r="F47" s="200" t="s">
        <v>188</v>
      </c>
      <c r="G47" s="72" t="s">
        <v>232</v>
      </c>
      <c r="H47" s="73">
        <v>-0.128</v>
      </c>
      <c r="I47" s="73">
        <v>0.35899999999999999</v>
      </c>
      <c r="J47" s="73"/>
      <c r="K47" s="74">
        <v>27</v>
      </c>
      <c r="L47" s="74">
        <v>27</v>
      </c>
      <c r="M47" s="74" t="s">
        <v>232</v>
      </c>
      <c r="N47" s="74">
        <v>0</v>
      </c>
      <c r="O47" s="174" t="s">
        <v>191</v>
      </c>
      <c r="P47" s="176" t="s">
        <v>191</v>
      </c>
      <c r="Q47" s="73">
        <v>2.7850000000000001</v>
      </c>
      <c r="R47" s="174">
        <v>0.502</v>
      </c>
      <c r="S47" s="73">
        <v>-0.111</v>
      </c>
      <c r="T47" s="175">
        <v>1974</v>
      </c>
      <c r="U47" s="176">
        <v>5200</v>
      </c>
      <c r="V47" s="175" t="s">
        <v>192</v>
      </c>
      <c r="W47" s="201" t="s">
        <v>66</v>
      </c>
      <c r="X47" s="177"/>
    </row>
    <row r="48" spans="1:24" s="203" customFormat="1" x14ac:dyDescent="0.4">
      <c r="A48" s="74">
        <v>42</v>
      </c>
      <c r="B48" s="197" t="s">
        <v>357</v>
      </c>
      <c r="C48" s="198" t="s">
        <v>358</v>
      </c>
      <c r="D48" s="199">
        <v>4</v>
      </c>
      <c r="E48" s="200" t="s">
        <v>359</v>
      </c>
      <c r="F48" s="200" t="s">
        <v>188</v>
      </c>
      <c r="G48" s="72" t="s">
        <v>189</v>
      </c>
      <c r="H48" s="73">
        <v>5.5E-2</v>
      </c>
      <c r="I48" s="73">
        <v>0.73099999999999998</v>
      </c>
      <c r="J48" s="73"/>
      <c r="K48" s="74">
        <v>23</v>
      </c>
      <c r="L48" s="74">
        <v>23</v>
      </c>
      <c r="M48" s="74" t="s">
        <v>189</v>
      </c>
      <c r="N48" s="74">
        <v>0</v>
      </c>
      <c r="O48" s="174" t="s">
        <v>191</v>
      </c>
      <c r="P48" s="176" t="s">
        <v>191</v>
      </c>
      <c r="Q48" s="73">
        <v>1.244</v>
      </c>
      <c r="R48" s="174">
        <v>0.49299999999999999</v>
      </c>
      <c r="S48" s="73">
        <v>-0.19500000000000001</v>
      </c>
      <c r="T48" s="175">
        <v>1974</v>
      </c>
      <c r="U48" s="176">
        <v>256</v>
      </c>
      <c r="V48" s="175" t="s">
        <v>228</v>
      </c>
      <c r="W48" s="175" t="s">
        <v>64</v>
      </c>
      <c r="X48" s="177"/>
    </row>
    <row r="49" spans="1:24" s="203" customFormat="1" x14ac:dyDescent="0.4">
      <c r="A49" s="74">
        <v>43</v>
      </c>
      <c r="B49" s="197" t="s">
        <v>360</v>
      </c>
      <c r="C49" s="198" t="s">
        <v>361</v>
      </c>
      <c r="D49" s="199">
        <v>3</v>
      </c>
      <c r="E49" s="200" t="s">
        <v>362</v>
      </c>
      <c r="F49" s="200" t="s">
        <v>188</v>
      </c>
      <c r="G49" s="72" t="s">
        <v>363</v>
      </c>
      <c r="H49" s="73">
        <v>0.19500000000000001</v>
      </c>
      <c r="I49" s="73">
        <v>0.214</v>
      </c>
      <c r="J49" s="73"/>
      <c r="K49" s="74">
        <v>22</v>
      </c>
      <c r="L49" s="74">
        <v>26</v>
      </c>
      <c r="M49" s="74" t="s">
        <v>364</v>
      </c>
      <c r="N49" s="74">
        <v>0</v>
      </c>
      <c r="O49" s="174" t="s">
        <v>191</v>
      </c>
      <c r="P49" s="176" t="s">
        <v>191</v>
      </c>
      <c r="Q49" s="73">
        <v>3.907</v>
      </c>
      <c r="R49" s="174">
        <v>0.32600000000000001</v>
      </c>
      <c r="S49" s="73">
        <v>-0.13100000000000001</v>
      </c>
      <c r="T49" s="175">
        <v>2000</v>
      </c>
      <c r="U49" s="176">
        <v>32400</v>
      </c>
      <c r="V49" s="175" t="s">
        <v>213</v>
      </c>
      <c r="W49" s="201" t="s">
        <v>66</v>
      </c>
      <c r="X49" s="177"/>
    </row>
    <row r="50" spans="1:24" s="203" customFormat="1" x14ac:dyDescent="0.4">
      <c r="A50" s="74">
        <v>44</v>
      </c>
      <c r="B50" s="197" t="s">
        <v>365</v>
      </c>
      <c r="C50" s="198" t="s">
        <v>366</v>
      </c>
      <c r="D50" s="199">
        <v>4</v>
      </c>
      <c r="E50" s="200">
        <v>28.1</v>
      </c>
      <c r="F50" s="200" t="s">
        <v>188</v>
      </c>
      <c r="G50" s="72" t="s">
        <v>232</v>
      </c>
      <c r="H50" s="73">
        <v>6.0000000000000001E-3</v>
      </c>
      <c r="I50" s="73">
        <v>0.98299999999999998</v>
      </c>
      <c r="J50" s="73"/>
      <c r="K50" s="74">
        <v>27</v>
      </c>
      <c r="L50" s="74">
        <v>27</v>
      </c>
      <c r="M50" s="74" t="s">
        <v>232</v>
      </c>
      <c r="N50" s="74">
        <v>3</v>
      </c>
      <c r="O50" s="174" t="s">
        <v>191</v>
      </c>
      <c r="P50" s="176" t="s">
        <v>191</v>
      </c>
      <c r="Q50" s="73">
        <v>2.9159999999999999</v>
      </c>
      <c r="R50" s="174">
        <v>0.38600000000000001</v>
      </c>
      <c r="S50" s="73">
        <v>-0.38600000000000001</v>
      </c>
      <c r="T50" s="175">
        <v>1978</v>
      </c>
      <c r="U50" s="176">
        <v>4150</v>
      </c>
      <c r="V50" s="175" t="s">
        <v>213</v>
      </c>
      <c r="W50" s="175" t="s">
        <v>64</v>
      </c>
      <c r="X50" s="177"/>
    </row>
    <row r="51" spans="1:24" s="204" customFormat="1" x14ac:dyDescent="0.4">
      <c r="A51" s="74">
        <v>45</v>
      </c>
      <c r="B51" s="197" t="s">
        <v>367</v>
      </c>
      <c r="C51" s="198" t="s">
        <v>368</v>
      </c>
      <c r="D51" s="199">
        <v>4</v>
      </c>
      <c r="E51" s="200" t="s">
        <v>369</v>
      </c>
      <c r="F51" s="200" t="s">
        <v>262</v>
      </c>
      <c r="G51" s="72" t="s">
        <v>370</v>
      </c>
      <c r="H51" s="73">
        <v>-7.6999999999999999E-2</v>
      </c>
      <c r="I51" s="73">
        <v>0.29399999999999998</v>
      </c>
      <c r="J51" s="73"/>
      <c r="K51" s="74">
        <v>87</v>
      </c>
      <c r="L51" s="74">
        <v>100</v>
      </c>
      <c r="M51" s="74" t="s">
        <v>371</v>
      </c>
      <c r="N51" s="74">
        <v>7</v>
      </c>
      <c r="O51" s="176">
        <v>45500</v>
      </c>
      <c r="P51" s="176" t="s">
        <v>191</v>
      </c>
      <c r="Q51" s="73">
        <v>3.9950000000000001</v>
      </c>
      <c r="R51" s="174">
        <v>0.29199999999999998</v>
      </c>
      <c r="S51" s="73">
        <v>-0.26800000000000002</v>
      </c>
      <c r="T51" s="175">
        <v>2007</v>
      </c>
      <c r="U51" s="176">
        <v>46000</v>
      </c>
      <c r="V51" s="175" t="s">
        <v>228</v>
      </c>
      <c r="W51" s="175" t="s">
        <v>64</v>
      </c>
      <c r="X51" s="177"/>
    </row>
    <row r="52" spans="1:24" s="203" customFormat="1" x14ac:dyDescent="0.4">
      <c r="A52" s="74">
        <v>46</v>
      </c>
      <c r="B52" s="197" t="s">
        <v>372</v>
      </c>
      <c r="C52" s="198" t="s">
        <v>373</v>
      </c>
      <c r="D52" s="199">
        <v>4</v>
      </c>
      <c r="E52" s="200">
        <v>275</v>
      </c>
      <c r="F52" s="200" t="s">
        <v>262</v>
      </c>
      <c r="G52" s="72" t="s">
        <v>374</v>
      </c>
      <c r="H52" s="73">
        <v>-0.105</v>
      </c>
      <c r="I52" s="73">
        <v>0.246</v>
      </c>
      <c r="J52" s="73"/>
      <c r="K52" s="74">
        <v>58</v>
      </c>
      <c r="L52" s="74">
        <v>61</v>
      </c>
      <c r="M52" s="74" t="s">
        <v>375</v>
      </c>
      <c r="N52" s="74">
        <v>0</v>
      </c>
      <c r="O52" s="176">
        <v>13500</v>
      </c>
      <c r="P52" s="176" t="s">
        <v>191</v>
      </c>
      <c r="Q52" s="73">
        <v>3.3610000000000002</v>
      </c>
      <c r="R52" s="174">
        <v>0.39700000000000002</v>
      </c>
      <c r="S52" s="73">
        <v>-0.128</v>
      </c>
      <c r="T52" s="175">
        <v>2000</v>
      </c>
      <c r="U52" s="176">
        <v>13800</v>
      </c>
      <c r="V52" s="175" t="s">
        <v>213</v>
      </c>
      <c r="W52" s="175" t="s">
        <v>64</v>
      </c>
      <c r="X52" s="177"/>
    </row>
    <row r="53" spans="1:24" s="204" customFormat="1" x14ac:dyDescent="0.4">
      <c r="A53" s="74">
        <v>47</v>
      </c>
      <c r="B53" s="197" t="s">
        <v>376</v>
      </c>
      <c r="C53" s="198" t="s">
        <v>377</v>
      </c>
      <c r="D53" s="199">
        <v>4</v>
      </c>
      <c r="E53" s="200" t="s">
        <v>378</v>
      </c>
      <c r="F53" s="200" t="s">
        <v>195</v>
      </c>
      <c r="G53" s="72" t="s">
        <v>379</v>
      </c>
      <c r="H53" s="73">
        <v>-0.12</v>
      </c>
      <c r="I53" s="73">
        <v>0.42699999999999999</v>
      </c>
      <c r="J53" s="73"/>
      <c r="K53" s="74">
        <v>24</v>
      </c>
      <c r="L53" s="74">
        <v>24</v>
      </c>
      <c r="M53" s="74" t="s">
        <v>379</v>
      </c>
      <c r="N53" s="74">
        <v>0</v>
      </c>
      <c r="O53" s="174" t="s">
        <v>191</v>
      </c>
      <c r="P53" s="176" t="s">
        <v>191</v>
      </c>
      <c r="Q53" s="73">
        <v>4.1239999999999997</v>
      </c>
      <c r="R53" s="174">
        <v>0.26300000000000001</v>
      </c>
      <c r="S53" s="73">
        <v>-0.22800000000000001</v>
      </c>
      <c r="T53" s="175">
        <v>1952</v>
      </c>
      <c r="U53" s="176">
        <v>38700</v>
      </c>
      <c r="V53" s="175" t="s">
        <v>213</v>
      </c>
      <c r="W53" s="175" t="s">
        <v>64</v>
      </c>
      <c r="X53" s="177"/>
    </row>
    <row r="54" spans="1:24" s="203" customFormat="1" x14ac:dyDescent="0.4">
      <c r="A54" s="74">
        <v>48</v>
      </c>
      <c r="B54" s="197" t="s">
        <v>380</v>
      </c>
      <c r="C54" s="198" t="s">
        <v>381</v>
      </c>
      <c r="D54" s="199">
        <v>4</v>
      </c>
      <c r="E54" s="200">
        <v>25.2</v>
      </c>
      <c r="F54" s="200" t="s">
        <v>188</v>
      </c>
      <c r="G54" s="72" t="s">
        <v>382</v>
      </c>
      <c r="H54" s="73">
        <v>0.16</v>
      </c>
      <c r="I54" s="73">
        <v>0.251</v>
      </c>
      <c r="J54" s="73"/>
      <c r="K54" s="74">
        <v>27</v>
      </c>
      <c r="L54" s="74">
        <v>33</v>
      </c>
      <c r="M54" s="74" t="s">
        <v>382</v>
      </c>
      <c r="N54" s="74">
        <v>0</v>
      </c>
      <c r="O54" s="205" t="s">
        <v>191</v>
      </c>
      <c r="P54" s="174" t="s">
        <v>383</v>
      </c>
      <c r="Q54" s="73">
        <v>2.72</v>
      </c>
      <c r="R54" s="174">
        <v>0.70699999999999996</v>
      </c>
      <c r="S54" s="73">
        <v>-0.47599999999999998</v>
      </c>
      <c r="T54" s="175">
        <v>1978</v>
      </c>
      <c r="U54" s="176">
        <v>6600</v>
      </c>
      <c r="V54" s="175" t="s">
        <v>197</v>
      </c>
      <c r="W54" s="175" t="s">
        <v>64</v>
      </c>
      <c r="X54" s="177"/>
    </row>
    <row r="55" spans="1:24" s="204" customFormat="1" x14ac:dyDescent="0.4">
      <c r="A55" s="74">
        <v>49</v>
      </c>
      <c r="B55" s="197" t="s">
        <v>384</v>
      </c>
      <c r="C55" s="198" t="s">
        <v>385</v>
      </c>
      <c r="D55" s="199">
        <v>4</v>
      </c>
      <c r="E55" s="200" t="s">
        <v>386</v>
      </c>
      <c r="F55" s="200" t="s">
        <v>188</v>
      </c>
      <c r="G55" s="72" t="s">
        <v>221</v>
      </c>
      <c r="H55" s="73">
        <v>0.14799999999999999</v>
      </c>
      <c r="I55" s="73">
        <v>0.248</v>
      </c>
      <c r="J55" s="73"/>
      <c r="K55" s="74">
        <v>31</v>
      </c>
      <c r="L55" s="74">
        <v>32</v>
      </c>
      <c r="M55" s="74" t="s">
        <v>221</v>
      </c>
      <c r="N55" s="74">
        <v>0</v>
      </c>
      <c r="O55" s="205" t="s">
        <v>191</v>
      </c>
      <c r="P55" s="174" t="s">
        <v>387</v>
      </c>
      <c r="Q55" s="73">
        <v>2.597</v>
      </c>
      <c r="R55" s="174">
        <v>0.57299999999999995</v>
      </c>
      <c r="S55" s="73">
        <v>-0.59499999999999997</v>
      </c>
      <c r="T55" s="175">
        <v>2008</v>
      </c>
      <c r="U55" s="176">
        <v>2590</v>
      </c>
      <c r="V55" s="175" t="s">
        <v>197</v>
      </c>
      <c r="W55" s="175" t="s">
        <v>64</v>
      </c>
      <c r="X55" s="177"/>
    </row>
    <row r="56" spans="1:24" s="204" customFormat="1" x14ac:dyDescent="0.4">
      <c r="A56" s="74">
        <v>50</v>
      </c>
      <c r="B56" s="197" t="s">
        <v>388</v>
      </c>
      <c r="C56" s="198" t="s">
        <v>389</v>
      </c>
      <c r="D56" s="199">
        <v>3</v>
      </c>
      <c r="E56" s="174">
        <v>21</v>
      </c>
      <c r="F56" s="174" t="s">
        <v>188</v>
      </c>
      <c r="G56" s="198" t="s">
        <v>390</v>
      </c>
      <c r="H56" s="73">
        <v>3.7999999999999999E-2</v>
      </c>
      <c r="I56" s="73">
        <v>0.83299999999999996</v>
      </c>
      <c r="J56" s="73"/>
      <c r="K56" s="74">
        <v>21</v>
      </c>
      <c r="L56" s="74">
        <v>33</v>
      </c>
      <c r="M56" s="74" t="s">
        <v>391</v>
      </c>
      <c r="N56" s="74">
        <v>0</v>
      </c>
      <c r="O56" s="176">
        <v>5800</v>
      </c>
      <c r="P56" s="174" t="s">
        <v>392</v>
      </c>
      <c r="Q56" s="73">
        <v>3.19</v>
      </c>
      <c r="R56" s="174">
        <v>0.32300000000000001</v>
      </c>
      <c r="S56" s="73">
        <v>-0.53600000000000003</v>
      </c>
      <c r="T56" s="175">
        <v>2008</v>
      </c>
      <c r="U56" s="176">
        <v>5820</v>
      </c>
      <c r="V56" s="175" t="s">
        <v>192</v>
      </c>
      <c r="W56" s="201" t="s">
        <v>66</v>
      </c>
      <c r="X56" s="177"/>
    </row>
    <row r="57" spans="1:24" s="206" customFormat="1" x14ac:dyDescent="0.4">
      <c r="A57" s="74">
        <v>51</v>
      </c>
      <c r="B57" s="197" t="s">
        <v>393</v>
      </c>
      <c r="C57" s="198" t="s">
        <v>394</v>
      </c>
      <c r="D57" s="199">
        <v>3</v>
      </c>
      <c r="E57" s="174">
        <v>511</v>
      </c>
      <c r="F57" s="174" t="s">
        <v>262</v>
      </c>
      <c r="G57" s="198" t="s">
        <v>395</v>
      </c>
      <c r="H57" s="73">
        <v>-0.13800000000000001</v>
      </c>
      <c r="I57" s="73">
        <v>5.8999999999999997E-2</v>
      </c>
      <c r="J57" s="73"/>
      <c r="K57" s="74">
        <v>87</v>
      </c>
      <c r="L57" s="74">
        <v>97</v>
      </c>
      <c r="M57" s="74" t="s">
        <v>396</v>
      </c>
      <c r="N57" s="74">
        <v>12</v>
      </c>
      <c r="O57" s="174" t="s">
        <v>397</v>
      </c>
      <c r="P57" s="174" t="s">
        <v>191</v>
      </c>
      <c r="Q57" s="73">
        <v>3.8</v>
      </c>
      <c r="R57" s="174">
        <v>0.27700000000000002</v>
      </c>
      <c r="S57" s="73">
        <v>-0.20300000000000001</v>
      </c>
      <c r="T57" s="175">
        <v>2008</v>
      </c>
      <c r="U57" s="176">
        <v>34100</v>
      </c>
      <c r="V57" s="175" t="s">
        <v>233</v>
      </c>
      <c r="W57" s="201" t="s">
        <v>66</v>
      </c>
      <c r="X57" s="177"/>
    </row>
    <row r="58" spans="1:24" s="204" customFormat="1" x14ac:dyDescent="0.4">
      <c r="A58" s="74">
        <v>52</v>
      </c>
      <c r="B58" s="197" t="s">
        <v>398</v>
      </c>
      <c r="C58" s="198" t="s">
        <v>399</v>
      </c>
      <c r="D58" s="199">
        <v>3</v>
      </c>
      <c r="E58" s="174">
        <v>770</v>
      </c>
      <c r="F58" s="174" t="s">
        <v>195</v>
      </c>
      <c r="G58" s="198" t="s">
        <v>400</v>
      </c>
      <c r="H58" s="73">
        <v>-4.2000000000000003E-2</v>
      </c>
      <c r="I58" s="73">
        <v>0.73299999999999998</v>
      </c>
      <c r="J58" s="73"/>
      <c r="K58" s="74">
        <v>35</v>
      </c>
      <c r="L58" s="74">
        <v>70</v>
      </c>
      <c r="M58" s="74" t="s">
        <v>401</v>
      </c>
      <c r="N58" s="74">
        <v>0</v>
      </c>
      <c r="O58" s="176">
        <v>30000</v>
      </c>
      <c r="P58" s="176" t="s">
        <v>191</v>
      </c>
      <c r="Q58" s="73">
        <v>3.8260000000000001</v>
      </c>
      <c r="R58" s="174">
        <v>0.27300000000000002</v>
      </c>
      <c r="S58" s="73">
        <v>-0.121</v>
      </c>
      <c r="T58" s="175">
        <v>2008</v>
      </c>
      <c r="U58" s="176">
        <v>31200</v>
      </c>
      <c r="V58" s="175" t="s">
        <v>228</v>
      </c>
      <c r="W58" s="201" t="s">
        <v>66</v>
      </c>
      <c r="X58" s="177"/>
    </row>
    <row r="59" spans="1:24" x14ac:dyDescent="0.4">
      <c r="A59" s="74">
        <v>53</v>
      </c>
      <c r="B59" s="197" t="s">
        <v>402</v>
      </c>
      <c r="C59" s="198" t="s">
        <v>403</v>
      </c>
      <c r="D59" s="199">
        <v>3</v>
      </c>
      <c r="E59" s="174">
        <v>43.6</v>
      </c>
      <c r="F59" s="174" t="s">
        <v>188</v>
      </c>
      <c r="G59" s="198" t="s">
        <v>404</v>
      </c>
      <c r="H59" s="73">
        <v>0.20799999999999999</v>
      </c>
      <c r="I59" s="73">
        <v>0.13300000000000001</v>
      </c>
      <c r="K59" s="74">
        <v>27</v>
      </c>
      <c r="L59" s="74">
        <v>41</v>
      </c>
      <c r="M59" s="74" t="s">
        <v>405</v>
      </c>
      <c r="N59" s="74">
        <v>0</v>
      </c>
      <c r="O59" s="174" t="s">
        <v>406</v>
      </c>
      <c r="P59" s="174" t="s">
        <v>407</v>
      </c>
      <c r="Q59" s="73">
        <v>2.9220000000000002</v>
      </c>
      <c r="R59" s="174">
        <v>0.51900000000000002</v>
      </c>
      <c r="S59" s="73">
        <v>-0.38600000000000001</v>
      </c>
      <c r="T59" s="175">
        <v>1978</v>
      </c>
      <c r="U59" s="176">
        <v>9380</v>
      </c>
      <c r="V59" s="175" t="s">
        <v>192</v>
      </c>
      <c r="W59" s="201" t="s">
        <v>66</v>
      </c>
    </row>
    <row r="60" spans="1:24" s="204" customFormat="1" x14ac:dyDescent="0.4">
      <c r="A60" s="74">
        <v>54</v>
      </c>
      <c r="B60" s="197" t="s">
        <v>408</v>
      </c>
      <c r="C60" s="198" t="s">
        <v>409</v>
      </c>
      <c r="D60" s="199">
        <v>3</v>
      </c>
      <c r="E60" s="174">
        <v>11.9</v>
      </c>
      <c r="F60" s="174" t="s">
        <v>188</v>
      </c>
      <c r="G60" s="198" t="s">
        <v>410</v>
      </c>
      <c r="H60" s="73">
        <v>0.32100000000000001</v>
      </c>
      <c r="I60" s="73" t="s">
        <v>411</v>
      </c>
      <c r="J60" s="73"/>
      <c r="K60" s="74">
        <v>21</v>
      </c>
      <c r="L60" s="74">
        <v>37</v>
      </c>
      <c r="M60" s="74" t="s">
        <v>412</v>
      </c>
      <c r="N60" s="74">
        <v>0</v>
      </c>
      <c r="O60" s="176">
        <v>1300</v>
      </c>
      <c r="P60" s="174" t="s">
        <v>413</v>
      </c>
      <c r="Q60" s="73">
        <v>2.7669999999999999</v>
      </c>
      <c r="R60" s="174">
        <v>0.59199999999999997</v>
      </c>
      <c r="S60" s="73">
        <v>-0.39100000000000001</v>
      </c>
      <c r="T60" s="175">
        <v>1978</v>
      </c>
      <c r="U60" s="176">
        <v>8100</v>
      </c>
      <c r="V60" s="175" t="s">
        <v>228</v>
      </c>
      <c r="W60" s="201" t="s">
        <v>66</v>
      </c>
      <c r="X60" s="177"/>
    </row>
    <row r="61" spans="1:24" x14ac:dyDescent="0.4">
      <c r="A61" s="74">
        <v>55</v>
      </c>
      <c r="B61" s="197" t="s">
        <v>414</v>
      </c>
      <c r="C61" s="198" t="s">
        <v>415</v>
      </c>
      <c r="D61" s="199">
        <v>4</v>
      </c>
      <c r="E61" s="200" t="s">
        <v>416</v>
      </c>
      <c r="F61" s="200" t="s">
        <v>188</v>
      </c>
      <c r="G61" s="72" t="s">
        <v>417</v>
      </c>
      <c r="H61" s="73">
        <v>-0.18099999999999999</v>
      </c>
      <c r="I61" s="73">
        <v>0.372</v>
      </c>
      <c r="K61" s="74">
        <v>15</v>
      </c>
      <c r="L61" s="74">
        <v>20</v>
      </c>
      <c r="M61" s="74" t="s">
        <v>417</v>
      </c>
      <c r="N61" s="74">
        <v>0</v>
      </c>
      <c r="O61" s="174" t="s">
        <v>191</v>
      </c>
      <c r="P61" s="174" t="s">
        <v>418</v>
      </c>
      <c r="Q61" s="73">
        <v>1.667</v>
      </c>
      <c r="R61" s="174">
        <v>0.57499999999999996</v>
      </c>
      <c r="S61" s="73">
        <v>-0.45200000000000001</v>
      </c>
      <c r="T61" s="175">
        <v>1978</v>
      </c>
      <c r="U61" s="176">
        <v>415</v>
      </c>
      <c r="V61" s="175" t="s">
        <v>213</v>
      </c>
      <c r="W61" s="175" t="s">
        <v>64</v>
      </c>
    </row>
    <row r="62" spans="1:24" s="207" customFormat="1" x14ac:dyDescent="0.4">
      <c r="A62" s="74">
        <v>56</v>
      </c>
      <c r="B62" s="197" t="s">
        <v>419</v>
      </c>
      <c r="C62" s="198" t="s">
        <v>420</v>
      </c>
      <c r="D62" s="199">
        <v>3</v>
      </c>
      <c r="E62" s="174">
        <v>42.8</v>
      </c>
      <c r="F62" s="174" t="s">
        <v>195</v>
      </c>
      <c r="G62" s="198" t="s">
        <v>421</v>
      </c>
      <c r="H62" s="73">
        <v>-6.0999999999999999E-2</v>
      </c>
      <c r="I62" s="73">
        <v>0.71399999999999997</v>
      </c>
      <c r="J62" s="73"/>
      <c r="K62" s="74">
        <v>22</v>
      </c>
      <c r="L62" s="74">
        <v>23</v>
      </c>
      <c r="M62" s="74" t="s">
        <v>422</v>
      </c>
      <c r="N62" s="74">
        <v>7</v>
      </c>
      <c r="O62" s="176">
        <v>9050</v>
      </c>
      <c r="P62" s="176" t="s">
        <v>191</v>
      </c>
      <c r="Q62" s="73">
        <v>3.36</v>
      </c>
      <c r="R62" s="174">
        <v>0.23400000000000001</v>
      </c>
      <c r="S62" s="73">
        <v>-0.26500000000000001</v>
      </c>
      <c r="T62" s="175">
        <v>1951</v>
      </c>
      <c r="U62" s="176">
        <v>9100</v>
      </c>
      <c r="V62" s="175" t="s">
        <v>228</v>
      </c>
      <c r="W62" s="201" t="s">
        <v>66</v>
      </c>
      <c r="X62" s="74"/>
    </row>
    <row r="63" spans="1:24" s="203" customFormat="1" x14ac:dyDescent="0.4">
      <c r="A63" s="74">
        <v>57</v>
      </c>
      <c r="B63" s="197" t="s">
        <v>423</v>
      </c>
      <c r="C63" s="198" t="s">
        <v>424</v>
      </c>
      <c r="D63" s="199">
        <v>3</v>
      </c>
      <c r="E63" s="174">
        <v>56</v>
      </c>
      <c r="F63" s="174" t="s">
        <v>188</v>
      </c>
      <c r="G63" s="198" t="s">
        <v>425</v>
      </c>
      <c r="H63" s="73">
        <v>-0.23200000000000001</v>
      </c>
      <c r="I63" s="73">
        <v>6.9000000000000006E-2</v>
      </c>
      <c r="J63" s="73"/>
      <c r="K63" s="74">
        <v>31</v>
      </c>
      <c r="L63" s="74">
        <v>62</v>
      </c>
      <c r="M63" s="74" t="s">
        <v>426</v>
      </c>
      <c r="N63" s="74">
        <v>0</v>
      </c>
      <c r="O63" s="176">
        <v>18500</v>
      </c>
      <c r="P63" s="174">
        <v>425</v>
      </c>
      <c r="Q63" s="73">
        <v>3.2669999999999999</v>
      </c>
      <c r="R63" s="174">
        <v>0.438</v>
      </c>
      <c r="S63" s="73">
        <v>-0.46500000000000002</v>
      </c>
      <c r="T63" s="175">
        <v>1974</v>
      </c>
      <c r="U63" s="176">
        <v>19000</v>
      </c>
      <c r="V63" s="175" t="s">
        <v>233</v>
      </c>
      <c r="W63" s="201" t="s">
        <v>66</v>
      </c>
      <c r="X63" s="177"/>
    </row>
    <row r="64" spans="1:24" s="203" customFormat="1" x14ac:dyDescent="0.4">
      <c r="A64" s="74">
        <v>58</v>
      </c>
      <c r="B64" s="197" t="s">
        <v>427</v>
      </c>
      <c r="C64" s="198" t="s">
        <v>428</v>
      </c>
      <c r="D64" s="199">
        <v>3</v>
      </c>
      <c r="E64" s="174">
        <v>221</v>
      </c>
      <c r="F64" s="174" t="s">
        <v>195</v>
      </c>
      <c r="G64" s="198" t="s">
        <v>429</v>
      </c>
      <c r="H64" s="73">
        <v>1.6E-2</v>
      </c>
      <c r="I64" s="73">
        <v>0.93700000000000006</v>
      </c>
      <c r="J64" s="73"/>
      <c r="K64" s="74">
        <v>23</v>
      </c>
      <c r="L64" s="74">
        <v>76</v>
      </c>
      <c r="M64" s="74" t="s">
        <v>430</v>
      </c>
      <c r="N64" s="74">
        <v>1</v>
      </c>
      <c r="O64" s="176">
        <v>60000</v>
      </c>
      <c r="P64" s="176" t="s">
        <v>191</v>
      </c>
      <c r="Q64" s="73">
        <v>3.802</v>
      </c>
      <c r="R64" s="174">
        <v>0.317</v>
      </c>
      <c r="S64" s="73">
        <v>-0.46400000000000002</v>
      </c>
      <c r="T64" s="175">
        <v>1941</v>
      </c>
      <c r="U64" s="176">
        <v>21200</v>
      </c>
      <c r="V64" s="175" t="s">
        <v>213</v>
      </c>
      <c r="W64" s="201" t="s">
        <v>66</v>
      </c>
      <c r="X64" s="177"/>
    </row>
    <row r="65" spans="1:24" s="203" customFormat="1" x14ac:dyDescent="0.4">
      <c r="A65" s="74">
        <v>59</v>
      </c>
      <c r="B65" s="197" t="s">
        <v>431</v>
      </c>
      <c r="C65" s="198" t="s">
        <v>432</v>
      </c>
      <c r="D65" s="199">
        <v>3</v>
      </c>
      <c r="E65" s="174">
        <v>34.130000000000003</v>
      </c>
      <c r="F65" s="174" t="s">
        <v>195</v>
      </c>
      <c r="G65" s="198" t="s">
        <v>433</v>
      </c>
      <c r="H65" s="73">
        <v>6.4000000000000001E-2</v>
      </c>
      <c r="I65" s="73">
        <v>0.72599999999999998</v>
      </c>
      <c r="J65" s="73"/>
      <c r="K65" s="74">
        <v>19</v>
      </c>
      <c r="L65" s="74">
        <v>19</v>
      </c>
      <c r="M65" s="74" t="s">
        <v>434</v>
      </c>
      <c r="N65" s="74">
        <v>0</v>
      </c>
      <c r="O65" s="174" t="s">
        <v>191</v>
      </c>
      <c r="P65" s="174" t="s">
        <v>191</v>
      </c>
      <c r="Q65" s="73">
        <v>2.76</v>
      </c>
      <c r="R65" s="174">
        <v>0.46400000000000002</v>
      </c>
      <c r="S65" s="73">
        <v>-0.317</v>
      </c>
      <c r="T65" s="175">
        <v>2004</v>
      </c>
      <c r="U65" s="176">
        <v>4620</v>
      </c>
      <c r="V65" s="175" t="s">
        <v>197</v>
      </c>
      <c r="W65" s="201" t="s">
        <v>66</v>
      </c>
      <c r="X65" s="177"/>
    </row>
    <row r="66" spans="1:24" s="203" customFormat="1" x14ac:dyDescent="0.4">
      <c r="A66" s="74">
        <v>60</v>
      </c>
      <c r="B66" s="197" t="s">
        <v>435</v>
      </c>
      <c r="C66" s="198" t="s">
        <v>436</v>
      </c>
      <c r="D66" s="199">
        <v>3</v>
      </c>
      <c r="E66" s="174">
        <v>0.72</v>
      </c>
      <c r="F66" s="174" t="s">
        <v>188</v>
      </c>
      <c r="G66" s="198" t="s">
        <v>437</v>
      </c>
      <c r="H66" s="73">
        <v>-5.8000000000000003E-2</v>
      </c>
      <c r="I66" s="73">
        <v>0.753</v>
      </c>
      <c r="J66" s="73"/>
      <c r="K66" s="74">
        <v>19</v>
      </c>
      <c r="L66" s="74">
        <v>21</v>
      </c>
      <c r="M66" s="74" t="s">
        <v>438</v>
      </c>
      <c r="N66" s="74">
        <v>0</v>
      </c>
      <c r="O66" s="174">
        <v>280</v>
      </c>
      <c r="P66" s="174">
        <v>11</v>
      </c>
      <c r="Q66" s="73">
        <v>1.8959999999999999</v>
      </c>
      <c r="R66" s="174">
        <v>0.47599999999999998</v>
      </c>
      <c r="S66" s="73">
        <v>-0.61</v>
      </c>
      <c r="T66" s="175">
        <v>2007</v>
      </c>
      <c r="U66" s="176">
        <v>284</v>
      </c>
      <c r="V66" s="201" t="s">
        <v>439</v>
      </c>
      <c r="W66" s="201" t="s">
        <v>66</v>
      </c>
      <c r="X66" s="177"/>
    </row>
    <row r="67" spans="1:24" s="203" customFormat="1" x14ac:dyDescent="0.4">
      <c r="A67" s="74">
        <v>61</v>
      </c>
      <c r="B67" s="197" t="s">
        <v>440</v>
      </c>
      <c r="C67" s="198" t="s">
        <v>441</v>
      </c>
      <c r="D67" s="199">
        <v>4</v>
      </c>
      <c r="E67" s="200">
        <v>1.68</v>
      </c>
      <c r="F67" s="200" t="s">
        <v>188</v>
      </c>
      <c r="G67" s="72" t="s">
        <v>442</v>
      </c>
      <c r="H67" s="73">
        <v>-0.115</v>
      </c>
      <c r="I67" s="73">
        <v>0.36299999999999999</v>
      </c>
      <c r="J67" s="73"/>
      <c r="K67" s="74">
        <v>32</v>
      </c>
      <c r="L67" s="74">
        <v>34</v>
      </c>
      <c r="M67" s="74" t="s">
        <v>442</v>
      </c>
      <c r="N67" s="74">
        <v>0</v>
      </c>
      <c r="O67" s="205" t="s">
        <v>191</v>
      </c>
      <c r="P67" s="174" t="s">
        <v>443</v>
      </c>
      <c r="Q67" s="73">
        <v>2.0339999999999998</v>
      </c>
      <c r="R67" s="174">
        <v>0.41</v>
      </c>
      <c r="S67" s="73">
        <v>-9.4E-2</v>
      </c>
      <c r="T67" s="175">
        <v>1972</v>
      </c>
      <c r="U67" s="176">
        <v>870</v>
      </c>
      <c r="V67" s="175" t="s">
        <v>192</v>
      </c>
      <c r="W67" s="175" t="s">
        <v>64</v>
      </c>
      <c r="X67" s="177"/>
    </row>
    <row r="68" spans="1:24" s="203" customFormat="1" x14ac:dyDescent="0.4">
      <c r="A68" s="74">
        <v>62</v>
      </c>
      <c r="B68" s="197" t="s">
        <v>444</v>
      </c>
      <c r="C68" s="198" t="s">
        <v>445</v>
      </c>
      <c r="D68" s="199">
        <v>4</v>
      </c>
      <c r="E68" s="200">
        <v>19.2</v>
      </c>
      <c r="F68" s="200" t="s">
        <v>188</v>
      </c>
      <c r="G68" s="72" t="s">
        <v>446</v>
      </c>
      <c r="H68" s="73">
        <v>-6.4000000000000001E-2</v>
      </c>
      <c r="I68" s="73">
        <v>0.60399999999999998</v>
      </c>
      <c r="J68" s="73"/>
      <c r="K68" s="74">
        <v>34</v>
      </c>
      <c r="L68" s="74">
        <v>36</v>
      </c>
      <c r="M68" s="74" t="s">
        <v>446</v>
      </c>
      <c r="N68" s="74">
        <v>0</v>
      </c>
      <c r="O68" s="174" t="s">
        <v>191</v>
      </c>
      <c r="P68" s="174">
        <v>75</v>
      </c>
      <c r="Q68" s="73">
        <v>2.7959999999999998</v>
      </c>
      <c r="R68" s="174">
        <v>0.45300000000000001</v>
      </c>
      <c r="S68" s="73">
        <v>-0.53500000000000003</v>
      </c>
      <c r="T68" s="175">
        <v>1982</v>
      </c>
      <c r="U68" s="176">
        <v>4400</v>
      </c>
      <c r="V68" s="175" t="s">
        <v>192</v>
      </c>
      <c r="W68" s="175" t="s">
        <v>64</v>
      </c>
      <c r="X68" s="177"/>
    </row>
    <row r="69" spans="1:24" s="203" customFormat="1" x14ac:dyDescent="0.4">
      <c r="A69" s="74">
        <v>63</v>
      </c>
      <c r="B69" s="197" t="s">
        <v>447</v>
      </c>
      <c r="C69" s="198" t="s">
        <v>448</v>
      </c>
      <c r="D69" s="199">
        <v>4</v>
      </c>
      <c r="E69" s="200">
        <v>12.9</v>
      </c>
      <c r="F69" s="200" t="s">
        <v>188</v>
      </c>
      <c r="G69" s="72" t="s">
        <v>449</v>
      </c>
      <c r="H69" s="73">
        <v>-0.20599999999999999</v>
      </c>
      <c r="I69" s="73" t="s">
        <v>450</v>
      </c>
      <c r="J69" s="73"/>
      <c r="K69" s="74">
        <v>40</v>
      </c>
      <c r="L69" s="74">
        <v>52</v>
      </c>
      <c r="M69" s="74" t="s">
        <v>451</v>
      </c>
      <c r="N69" s="74">
        <v>0</v>
      </c>
      <c r="O69" s="176">
        <v>2450</v>
      </c>
      <c r="P69" s="174" t="s">
        <v>452</v>
      </c>
      <c r="Q69" s="73">
        <v>2.508</v>
      </c>
      <c r="R69" s="174">
        <v>0.44</v>
      </c>
      <c r="S69" s="73">
        <v>-0.38100000000000001</v>
      </c>
      <c r="T69" s="175">
        <v>1964</v>
      </c>
      <c r="U69" s="176">
        <v>2460</v>
      </c>
      <c r="V69" s="175" t="s">
        <v>192</v>
      </c>
      <c r="W69" s="175" t="s">
        <v>64</v>
      </c>
      <c r="X69" s="177"/>
    </row>
    <row r="70" spans="1:24" s="203" customFormat="1" x14ac:dyDescent="0.4">
      <c r="A70" s="74">
        <v>64</v>
      </c>
      <c r="B70" s="197" t="s">
        <v>453</v>
      </c>
      <c r="C70" s="198" t="s">
        <v>454</v>
      </c>
      <c r="D70" s="199">
        <v>4</v>
      </c>
      <c r="E70" s="200" t="s">
        <v>455</v>
      </c>
      <c r="F70" s="200" t="s">
        <v>188</v>
      </c>
      <c r="G70" s="72" t="s">
        <v>456</v>
      </c>
      <c r="H70" s="73">
        <v>-0.32400000000000001</v>
      </c>
      <c r="I70" s="73" t="s">
        <v>457</v>
      </c>
      <c r="J70" s="73"/>
      <c r="K70" s="74">
        <v>18</v>
      </c>
      <c r="L70" s="74">
        <v>21</v>
      </c>
      <c r="M70" s="74" t="s">
        <v>456</v>
      </c>
      <c r="N70" s="74">
        <v>0</v>
      </c>
      <c r="O70" s="176">
        <v>1050</v>
      </c>
      <c r="P70" s="176">
        <v>50</v>
      </c>
      <c r="Q70" s="73">
        <v>2.4710000000000001</v>
      </c>
      <c r="R70" s="174">
        <v>0.47099999999999997</v>
      </c>
      <c r="S70" s="73">
        <v>-0.72</v>
      </c>
      <c r="T70" s="175">
        <v>1967</v>
      </c>
      <c r="U70" s="176">
        <v>1060</v>
      </c>
      <c r="V70" s="175" t="s">
        <v>197</v>
      </c>
      <c r="W70" s="175" t="s">
        <v>64</v>
      </c>
      <c r="X70" s="177"/>
    </row>
    <row r="71" spans="1:24" s="203" customFormat="1" x14ac:dyDescent="0.4">
      <c r="A71" s="74">
        <v>65</v>
      </c>
      <c r="B71" s="197" t="s">
        <v>458</v>
      </c>
      <c r="C71" s="198" t="s">
        <v>459</v>
      </c>
      <c r="D71" s="199">
        <v>4</v>
      </c>
      <c r="E71" s="200">
        <v>687</v>
      </c>
      <c r="F71" s="200" t="s">
        <v>195</v>
      </c>
      <c r="G71" s="72" t="s">
        <v>460</v>
      </c>
      <c r="H71" s="73">
        <v>-0.13600000000000001</v>
      </c>
      <c r="I71" s="73" t="s">
        <v>461</v>
      </c>
      <c r="J71" s="73"/>
      <c r="K71" s="74">
        <v>77</v>
      </c>
      <c r="L71" s="74">
        <v>77</v>
      </c>
      <c r="M71" s="74" t="s">
        <v>460</v>
      </c>
      <c r="N71" s="74">
        <v>0</v>
      </c>
      <c r="O71" s="174" t="s">
        <v>191</v>
      </c>
      <c r="P71" s="174" t="s">
        <v>191</v>
      </c>
      <c r="Q71" s="73">
        <v>3.4460000000000002</v>
      </c>
      <c r="R71" s="174">
        <v>0.312</v>
      </c>
      <c r="S71" s="73">
        <v>0.26700000000000002</v>
      </c>
      <c r="T71" s="175">
        <v>2008</v>
      </c>
      <c r="U71" s="176">
        <v>28700</v>
      </c>
      <c r="V71" s="175" t="s">
        <v>233</v>
      </c>
      <c r="W71" s="175" t="s">
        <v>64</v>
      </c>
      <c r="X71" s="177"/>
    </row>
    <row r="72" spans="1:24" s="204" customFormat="1" x14ac:dyDescent="0.4">
      <c r="A72" s="74">
        <v>66</v>
      </c>
      <c r="B72" s="197" t="s">
        <v>462</v>
      </c>
      <c r="C72" s="198" t="s">
        <v>463</v>
      </c>
      <c r="D72" s="199">
        <v>3</v>
      </c>
      <c r="E72" s="174">
        <v>27.6</v>
      </c>
      <c r="F72" s="174" t="s">
        <v>195</v>
      </c>
      <c r="G72" s="198" t="s">
        <v>464</v>
      </c>
      <c r="H72" s="73">
        <v>6.7000000000000004E-2</v>
      </c>
      <c r="I72" s="73">
        <v>0.85799999999999998</v>
      </c>
      <c r="J72" s="73"/>
      <c r="K72" s="74">
        <v>10</v>
      </c>
      <c r="L72" s="74">
        <v>10</v>
      </c>
      <c r="M72" s="74" t="s">
        <v>464</v>
      </c>
      <c r="N72" s="74">
        <v>0</v>
      </c>
      <c r="O72" s="174" t="s">
        <v>191</v>
      </c>
      <c r="P72" s="174" t="s">
        <v>191</v>
      </c>
      <c r="Q72" s="73">
        <v>2.7719999999999998</v>
      </c>
      <c r="R72" s="174">
        <v>0.24299999999999999</v>
      </c>
      <c r="S72" s="73">
        <v>-0.38900000000000001</v>
      </c>
      <c r="T72" s="175">
        <v>1993</v>
      </c>
      <c r="U72" s="176">
        <v>1300</v>
      </c>
      <c r="V72" s="175" t="s">
        <v>439</v>
      </c>
      <c r="W72" s="201" t="s">
        <v>66</v>
      </c>
      <c r="X72" s="177"/>
    </row>
    <row r="73" spans="1:24" s="203" customFormat="1" x14ac:dyDescent="0.4">
      <c r="A73" s="74">
        <v>67</v>
      </c>
      <c r="B73" s="197" t="s">
        <v>465</v>
      </c>
      <c r="C73" s="198" t="s">
        <v>466</v>
      </c>
      <c r="D73" s="199">
        <v>2</v>
      </c>
      <c r="E73" s="174">
        <v>19.5</v>
      </c>
      <c r="F73" s="174" t="s">
        <v>188</v>
      </c>
      <c r="G73" s="198" t="s">
        <v>467</v>
      </c>
      <c r="H73" s="73">
        <v>0.107</v>
      </c>
      <c r="I73" s="73">
        <v>0.49199999999999999</v>
      </c>
      <c r="J73" s="73"/>
      <c r="K73" s="74">
        <v>23</v>
      </c>
      <c r="L73" s="74">
        <v>41</v>
      </c>
      <c r="M73" s="74" t="s">
        <v>468</v>
      </c>
      <c r="N73" s="74">
        <v>0</v>
      </c>
      <c r="O73" s="176">
        <v>4000</v>
      </c>
      <c r="P73" s="174">
        <v>25</v>
      </c>
      <c r="Q73" s="73">
        <v>2.2930000000000001</v>
      </c>
      <c r="R73" s="174">
        <v>0.86499999999999999</v>
      </c>
      <c r="S73" s="73">
        <v>-0.53800000000000003</v>
      </c>
      <c r="T73" s="175">
        <v>1993</v>
      </c>
      <c r="U73" s="176">
        <v>4500</v>
      </c>
      <c r="V73" s="175" t="s">
        <v>213</v>
      </c>
      <c r="W73" s="201" t="s">
        <v>66</v>
      </c>
      <c r="X73" s="177"/>
    </row>
    <row r="74" spans="1:24" s="204" customFormat="1" x14ac:dyDescent="0.4">
      <c r="A74" s="74">
        <v>68</v>
      </c>
      <c r="B74" s="197" t="s">
        <v>469</v>
      </c>
      <c r="C74" s="198" t="s">
        <v>470</v>
      </c>
      <c r="D74" s="199">
        <v>2</v>
      </c>
      <c r="E74" s="174">
        <v>177</v>
      </c>
      <c r="F74" s="174" t="s">
        <v>195</v>
      </c>
      <c r="G74" s="198" t="s">
        <v>471</v>
      </c>
      <c r="H74" s="73">
        <v>6.8000000000000005E-2</v>
      </c>
      <c r="I74" s="73">
        <v>0.58799999999999997</v>
      </c>
      <c r="J74" s="73"/>
      <c r="K74" s="74">
        <v>33</v>
      </c>
      <c r="L74" s="74">
        <v>45</v>
      </c>
      <c r="M74" s="74" t="s">
        <v>472</v>
      </c>
      <c r="N74" s="74">
        <v>0</v>
      </c>
      <c r="O74" s="176">
        <v>10000</v>
      </c>
      <c r="P74" s="176" t="s">
        <v>191</v>
      </c>
      <c r="Q74" s="73">
        <v>3.427</v>
      </c>
      <c r="R74" s="174">
        <v>0.35099999999999998</v>
      </c>
      <c r="S74" s="73">
        <v>-0.47699999999999998</v>
      </c>
      <c r="T74" s="175">
        <v>1947</v>
      </c>
      <c r="U74" s="176">
        <v>10000</v>
      </c>
      <c r="V74" s="175" t="s">
        <v>197</v>
      </c>
      <c r="W74" s="201" t="s">
        <v>66</v>
      </c>
      <c r="X74" s="177"/>
    </row>
    <row r="75" spans="1:24" s="203" customFormat="1" x14ac:dyDescent="0.4">
      <c r="A75" s="74">
        <v>69</v>
      </c>
      <c r="B75" s="197" t="s">
        <v>473</v>
      </c>
      <c r="C75" s="198" t="s">
        <v>474</v>
      </c>
      <c r="D75" s="199">
        <v>2</v>
      </c>
      <c r="E75" s="174">
        <v>4.0599999999999996</v>
      </c>
      <c r="F75" s="174" t="s">
        <v>188</v>
      </c>
      <c r="G75" s="198" t="s">
        <v>475</v>
      </c>
      <c r="H75" s="73">
        <v>0.154</v>
      </c>
      <c r="I75" s="73">
        <v>0.316</v>
      </c>
      <c r="J75" s="73"/>
      <c r="K75" s="74">
        <v>23</v>
      </c>
      <c r="L75" s="74">
        <v>23</v>
      </c>
      <c r="M75" s="74" t="s">
        <v>475</v>
      </c>
      <c r="N75" s="74">
        <v>0</v>
      </c>
      <c r="O75" s="174" t="s">
        <v>191</v>
      </c>
      <c r="P75" s="174">
        <v>15</v>
      </c>
      <c r="Q75" s="73">
        <v>2.734</v>
      </c>
      <c r="R75" s="174">
        <v>0.44400000000000001</v>
      </c>
      <c r="S75" s="73">
        <v>-0.73499999999999999</v>
      </c>
      <c r="T75" s="175">
        <v>1962</v>
      </c>
      <c r="U75" s="176">
        <v>1830</v>
      </c>
      <c r="V75" s="175" t="s">
        <v>197</v>
      </c>
      <c r="W75" s="201" t="s">
        <v>66</v>
      </c>
      <c r="X75" s="177"/>
    </row>
    <row r="76" spans="1:24" s="204" customFormat="1" x14ac:dyDescent="0.4">
      <c r="A76" s="74">
        <v>70</v>
      </c>
      <c r="B76" s="197" t="s">
        <v>476</v>
      </c>
      <c r="C76" s="198" t="s">
        <v>477</v>
      </c>
      <c r="D76" s="199">
        <v>2</v>
      </c>
      <c r="E76" s="174">
        <v>75.8</v>
      </c>
      <c r="F76" s="174" t="s">
        <v>188</v>
      </c>
      <c r="G76" s="198" t="s">
        <v>478</v>
      </c>
      <c r="H76" s="73">
        <v>0.123</v>
      </c>
      <c r="I76" s="73">
        <v>0.33</v>
      </c>
      <c r="J76" s="73"/>
      <c r="K76" s="74">
        <v>32</v>
      </c>
      <c r="L76" s="74">
        <v>38</v>
      </c>
      <c r="M76" s="74" t="s">
        <v>479</v>
      </c>
      <c r="N76" s="74">
        <v>0</v>
      </c>
      <c r="O76" s="176">
        <v>11000</v>
      </c>
      <c r="P76" s="174">
        <v>210</v>
      </c>
      <c r="Q76" s="73">
        <v>3.1379999999999999</v>
      </c>
      <c r="R76" s="174">
        <v>0.68300000000000005</v>
      </c>
      <c r="S76" s="73">
        <v>-0.8</v>
      </c>
      <c r="T76" s="175">
        <v>1962</v>
      </c>
      <c r="U76" s="176">
        <v>11900</v>
      </c>
      <c r="V76" s="175" t="s">
        <v>213</v>
      </c>
      <c r="W76" s="201" t="s">
        <v>66</v>
      </c>
      <c r="X76" s="177"/>
    </row>
    <row r="77" spans="1:24" s="203" customFormat="1" x14ac:dyDescent="0.4">
      <c r="A77" s="74">
        <v>71</v>
      </c>
      <c r="B77" s="72" t="s">
        <v>480</v>
      </c>
      <c r="C77" s="198" t="s">
        <v>481</v>
      </c>
      <c r="D77" s="199">
        <v>3</v>
      </c>
      <c r="E77" s="174">
        <v>641</v>
      </c>
      <c r="F77" s="200" t="s">
        <v>195</v>
      </c>
      <c r="G77" s="72" t="s">
        <v>482</v>
      </c>
      <c r="H77" s="73">
        <v>7.2999999999999995E-2</v>
      </c>
      <c r="I77" s="73">
        <v>0.81499999999999995</v>
      </c>
      <c r="J77" s="73"/>
      <c r="K77" s="74">
        <v>11</v>
      </c>
      <c r="L77" s="74">
        <v>121</v>
      </c>
      <c r="M77" s="74" t="s">
        <v>483</v>
      </c>
      <c r="N77" s="74">
        <v>0</v>
      </c>
      <c r="O77" s="176">
        <v>50000</v>
      </c>
      <c r="P77" s="176" t="s">
        <v>191</v>
      </c>
      <c r="Q77" s="73">
        <v>3.81</v>
      </c>
      <c r="R77" s="174">
        <v>0.38200000000000001</v>
      </c>
      <c r="S77" s="73">
        <v>-0.35699999999999998</v>
      </c>
      <c r="T77" s="175">
        <v>2008</v>
      </c>
      <c r="U77" s="176">
        <v>50100</v>
      </c>
      <c r="V77" s="175" t="s">
        <v>233</v>
      </c>
      <c r="W77" s="201" t="s">
        <v>66</v>
      </c>
      <c r="X77" s="177"/>
    </row>
    <row r="78" spans="1:24" s="203" customFormat="1" x14ac:dyDescent="0.4">
      <c r="A78" s="74">
        <v>72</v>
      </c>
      <c r="B78" s="72" t="s">
        <v>484</v>
      </c>
      <c r="C78" s="198" t="s">
        <v>485</v>
      </c>
      <c r="D78" s="199">
        <v>3</v>
      </c>
      <c r="E78" s="174">
        <v>891</v>
      </c>
      <c r="F78" s="174" t="s">
        <v>195</v>
      </c>
      <c r="G78" s="198" t="s">
        <v>486</v>
      </c>
      <c r="H78" s="73">
        <v>-0.17699999999999999</v>
      </c>
      <c r="I78" s="73">
        <v>0.25900000000000001</v>
      </c>
      <c r="J78" s="73"/>
      <c r="K78" s="74">
        <v>22</v>
      </c>
      <c r="L78" s="74">
        <v>121</v>
      </c>
      <c r="M78" s="74" t="s">
        <v>483</v>
      </c>
      <c r="N78" s="74">
        <v>0</v>
      </c>
      <c r="O78" s="176">
        <v>30000</v>
      </c>
      <c r="P78" s="176" t="s">
        <v>191</v>
      </c>
      <c r="Q78" s="73">
        <v>3.94</v>
      </c>
      <c r="R78" s="174">
        <v>0.32200000000000001</v>
      </c>
      <c r="S78" s="73">
        <v>-0.40200000000000002</v>
      </c>
      <c r="T78" s="175">
        <v>2008</v>
      </c>
      <c r="U78" s="176">
        <v>40500</v>
      </c>
      <c r="V78" s="175" t="s">
        <v>228</v>
      </c>
      <c r="W78" s="201" t="s">
        <v>66</v>
      </c>
      <c r="X78" s="177"/>
    </row>
    <row r="79" spans="1:24" s="204" customFormat="1" x14ac:dyDescent="0.4">
      <c r="A79" s="74">
        <v>73</v>
      </c>
      <c r="B79" s="197" t="s">
        <v>487</v>
      </c>
      <c r="C79" s="198" t="s">
        <v>488</v>
      </c>
      <c r="D79" s="199">
        <v>3</v>
      </c>
      <c r="E79" s="174">
        <v>3.56</v>
      </c>
      <c r="F79" s="174" t="s">
        <v>188</v>
      </c>
      <c r="G79" s="198" t="s">
        <v>438</v>
      </c>
      <c r="H79" s="73">
        <v>0.157</v>
      </c>
      <c r="I79" s="73">
        <v>0.33400000000000002</v>
      </c>
      <c r="J79" s="73"/>
      <c r="K79" s="74">
        <v>21</v>
      </c>
      <c r="L79" s="74">
        <v>21</v>
      </c>
      <c r="M79" s="74" t="s">
        <v>438</v>
      </c>
      <c r="N79" s="74">
        <v>0</v>
      </c>
      <c r="O79" s="174" t="s">
        <v>191</v>
      </c>
      <c r="P79" s="174">
        <v>29</v>
      </c>
      <c r="Q79" s="73">
        <v>2.7269999999999999</v>
      </c>
      <c r="R79" s="174">
        <v>0.45600000000000002</v>
      </c>
      <c r="S79" s="73">
        <v>-0.126</v>
      </c>
      <c r="T79" s="175">
        <v>2004</v>
      </c>
      <c r="U79" s="176">
        <v>3300</v>
      </c>
      <c r="V79" s="175" t="s">
        <v>192</v>
      </c>
      <c r="W79" s="201" t="s">
        <v>66</v>
      </c>
      <c r="X79" s="177"/>
    </row>
    <row r="80" spans="1:24" s="204" customFormat="1" x14ac:dyDescent="0.4">
      <c r="A80" s="74">
        <v>74</v>
      </c>
      <c r="B80" s="197" t="s">
        <v>489</v>
      </c>
      <c r="C80" s="198" t="s">
        <v>490</v>
      </c>
      <c r="D80" s="199">
        <v>3</v>
      </c>
      <c r="E80" s="174">
        <v>4.3899999999999997</v>
      </c>
      <c r="F80" s="174" t="s">
        <v>195</v>
      </c>
      <c r="G80" s="198" t="s">
        <v>491</v>
      </c>
      <c r="H80" s="73">
        <v>0.127</v>
      </c>
      <c r="I80" s="73">
        <v>0.64</v>
      </c>
      <c r="J80" s="73"/>
      <c r="K80" s="74">
        <v>11</v>
      </c>
      <c r="L80" s="74">
        <v>24</v>
      </c>
      <c r="M80" s="74" t="s">
        <v>492</v>
      </c>
      <c r="N80" s="74">
        <v>0</v>
      </c>
      <c r="O80" s="176">
        <v>3000</v>
      </c>
      <c r="P80" s="176" t="s">
        <v>191</v>
      </c>
      <c r="Q80" s="73">
        <v>2.4809999999999999</v>
      </c>
      <c r="R80" s="174">
        <v>0.45200000000000001</v>
      </c>
      <c r="S80" s="73">
        <v>-0.23799999999999999</v>
      </c>
      <c r="T80" s="175">
        <v>1991</v>
      </c>
      <c r="U80" s="176">
        <v>3300</v>
      </c>
      <c r="V80" s="175" t="s">
        <v>192</v>
      </c>
      <c r="W80" s="201" t="s">
        <v>66</v>
      </c>
      <c r="X80" s="177"/>
    </row>
    <row r="81" spans="1:24" s="203" customFormat="1" x14ac:dyDescent="0.4">
      <c r="A81" s="74">
        <v>75</v>
      </c>
      <c r="B81" s="197" t="s">
        <v>493</v>
      </c>
      <c r="C81" s="198" t="s">
        <v>494</v>
      </c>
      <c r="D81" s="199">
        <v>3</v>
      </c>
      <c r="E81" s="174">
        <v>70.7</v>
      </c>
      <c r="F81" s="174" t="s">
        <v>195</v>
      </c>
      <c r="G81" s="198" t="s">
        <v>495</v>
      </c>
      <c r="H81" s="73">
        <v>0.13200000000000001</v>
      </c>
      <c r="I81" s="73">
        <v>0.54600000000000004</v>
      </c>
      <c r="J81" s="73"/>
      <c r="K81" s="74">
        <v>14</v>
      </c>
      <c r="L81" s="74">
        <v>24</v>
      </c>
      <c r="M81" s="74" t="s">
        <v>492</v>
      </c>
      <c r="N81" s="74">
        <v>0</v>
      </c>
      <c r="O81" s="174" t="s">
        <v>496</v>
      </c>
      <c r="P81" s="174" t="s">
        <v>191</v>
      </c>
      <c r="Q81" s="73">
        <v>3.0619999999999998</v>
      </c>
      <c r="R81" s="174">
        <v>0.48099999999999998</v>
      </c>
      <c r="S81" s="73">
        <v>-0.17299999999999999</v>
      </c>
      <c r="T81" s="175">
        <v>1991</v>
      </c>
      <c r="U81" s="176">
        <v>19600</v>
      </c>
      <c r="V81" s="175" t="s">
        <v>497</v>
      </c>
      <c r="W81" s="201" t="s">
        <v>66</v>
      </c>
      <c r="X81" s="177"/>
    </row>
    <row r="82" spans="1:24" s="203" customFormat="1" x14ac:dyDescent="0.4">
      <c r="A82" s="74">
        <v>76</v>
      </c>
      <c r="B82" s="72" t="s">
        <v>498</v>
      </c>
      <c r="C82" s="198" t="s">
        <v>499</v>
      </c>
      <c r="D82" s="199">
        <v>3</v>
      </c>
      <c r="E82" s="174">
        <v>348</v>
      </c>
      <c r="F82" s="174" t="s">
        <v>195</v>
      </c>
      <c r="G82" s="198" t="s">
        <v>500</v>
      </c>
      <c r="H82" s="73">
        <v>1.0999999999999999E-2</v>
      </c>
      <c r="I82" s="73">
        <v>1</v>
      </c>
      <c r="J82" s="73"/>
      <c r="K82" s="74">
        <v>14</v>
      </c>
      <c r="L82" s="74">
        <v>63</v>
      </c>
      <c r="M82" s="74" t="s">
        <v>501</v>
      </c>
      <c r="N82" s="74">
        <v>0</v>
      </c>
      <c r="O82" s="176">
        <v>18500</v>
      </c>
      <c r="P82" s="176" t="s">
        <v>191</v>
      </c>
      <c r="Q82" s="73">
        <v>3.694</v>
      </c>
      <c r="R82" s="174">
        <v>0.35799999999999998</v>
      </c>
      <c r="S82" s="73">
        <v>-0.32200000000000001</v>
      </c>
      <c r="T82" s="175">
        <v>1999</v>
      </c>
      <c r="U82" s="176">
        <v>30000</v>
      </c>
      <c r="V82" s="175" t="s">
        <v>497</v>
      </c>
      <c r="W82" s="201" t="s">
        <v>66</v>
      </c>
      <c r="X82" s="177"/>
    </row>
    <row r="83" spans="1:24" s="209" customFormat="1" x14ac:dyDescent="0.4">
      <c r="A83" s="74">
        <v>77</v>
      </c>
      <c r="B83" s="197" t="s">
        <v>502</v>
      </c>
      <c r="C83" s="198" t="s">
        <v>503</v>
      </c>
      <c r="D83" s="199">
        <v>3</v>
      </c>
      <c r="E83" s="176">
        <v>1545</v>
      </c>
      <c r="F83" s="176" t="s">
        <v>195</v>
      </c>
      <c r="G83" s="208" t="s">
        <v>504</v>
      </c>
      <c r="H83" s="73">
        <v>-0.115</v>
      </c>
      <c r="I83" s="73">
        <v>0.105</v>
      </c>
      <c r="J83" s="73"/>
      <c r="K83" s="74">
        <v>92</v>
      </c>
      <c r="L83" s="74">
        <v>121</v>
      </c>
      <c r="M83" s="74" t="s">
        <v>483</v>
      </c>
      <c r="N83" s="74">
        <v>0</v>
      </c>
      <c r="O83" s="174" t="s">
        <v>505</v>
      </c>
      <c r="P83" s="174" t="s">
        <v>191</v>
      </c>
      <c r="Q83" s="73">
        <v>4.1619999999999999</v>
      </c>
      <c r="R83" s="174">
        <v>0.21099999999999999</v>
      </c>
      <c r="S83" s="73">
        <v>-1.7999999999999999E-2</v>
      </c>
      <c r="T83" s="175">
        <v>2004</v>
      </c>
      <c r="U83" s="176">
        <v>66700</v>
      </c>
      <c r="V83" s="175" t="s">
        <v>233</v>
      </c>
      <c r="W83" s="201" t="s">
        <v>66</v>
      </c>
      <c r="X83" s="177"/>
    </row>
    <row r="84" spans="1:24" s="203" customFormat="1" x14ac:dyDescent="0.4">
      <c r="A84" s="74">
        <v>78</v>
      </c>
      <c r="B84" s="197" t="s">
        <v>506</v>
      </c>
      <c r="C84" s="198" t="s">
        <v>507</v>
      </c>
      <c r="D84" s="199">
        <v>4</v>
      </c>
      <c r="E84" s="200">
        <v>6.93</v>
      </c>
      <c r="F84" s="200" t="s">
        <v>188</v>
      </c>
      <c r="G84" s="72" t="s">
        <v>315</v>
      </c>
      <c r="H84" s="73">
        <v>-7.0999999999999994E-2</v>
      </c>
      <c r="I84" s="73">
        <v>0.48599999999999999</v>
      </c>
      <c r="J84" s="73"/>
      <c r="K84" s="74">
        <v>47</v>
      </c>
      <c r="L84" s="74">
        <v>51</v>
      </c>
      <c r="M84" s="74" t="s">
        <v>315</v>
      </c>
      <c r="N84" s="74">
        <v>0</v>
      </c>
      <c r="O84" s="174" t="s">
        <v>191</v>
      </c>
      <c r="P84" s="174" t="s">
        <v>508</v>
      </c>
      <c r="Q84" s="73">
        <v>2.5670000000000002</v>
      </c>
      <c r="R84" s="174">
        <v>0.40200000000000002</v>
      </c>
      <c r="S84" s="73">
        <v>-0.186</v>
      </c>
      <c r="T84" s="175">
        <v>1967</v>
      </c>
      <c r="U84" s="176">
        <v>2800</v>
      </c>
      <c r="V84" s="175" t="s">
        <v>228</v>
      </c>
      <c r="W84" s="175" t="s">
        <v>64</v>
      </c>
      <c r="X84" s="177"/>
    </row>
    <row r="85" spans="1:24" s="204" customFormat="1" x14ac:dyDescent="0.4">
      <c r="A85" s="74">
        <v>79</v>
      </c>
      <c r="B85" s="197" t="s">
        <v>509</v>
      </c>
      <c r="C85" s="198" t="s">
        <v>510</v>
      </c>
      <c r="D85" s="199">
        <v>4</v>
      </c>
      <c r="E85" s="200">
        <v>2.72</v>
      </c>
      <c r="F85" s="200" t="s">
        <v>188</v>
      </c>
      <c r="G85" s="72" t="s">
        <v>446</v>
      </c>
      <c r="H85" s="73">
        <v>0.08</v>
      </c>
      <c r="I85" s="73">
        <v>0.52500000000000002</v>
      </c>
      <c r="J85" s="73"/>
      <c r="K85" s="74">
        <v>33</v>
      </c>
      <c r="L85" s="74">
        <v>36</v>
      </c>
      <c r="M85" s="74" t="s">
        <v>446</v>
      </c>
      <c r="N85" s="74">
        <v>0</v>
      </c>
      <c r="O85" s="174" t="s">
        <v>191</v>
      </c>
      <c r="P85" s="174" t="s">
        <v>511</v>
      </c>
      <c r="Q85" s="73">
        <v>2.5640000000000001</v>
      </c>
      <c r="R85" s="174">
        <v>0.28799999999999998</v>
      </c>
      <c r="S85" s="73">
        <v>-0.28999999999999998</v>
      </c>
      <c r="T85" s="175">
        <v>1974</v>
      </c>
      <c r="U85" s="176">
        <v>1330</v>
      </c>
      <c r="V85" s="175" t="s">
        <v>192</v>
      </c>
      <c r="W85" s="175" t="s">
        <v>64</v>
      </c>
      <c r="X85" s="177"/>
    </row>
    <row r="86" spans="1:24" s="203" customFormat="1" x14ac:dyDescent="0.4">
      <c r="A86" s="74">
        <v>80</v>
      </c>
      <c r="B86" s="197" t="s">
        <v>512</v>
      </c>
      <c r="C86" s="198" t="s">
        <v>513</v>
      </c>
      <c r="D86" s="199">
        <v>3</v>
      </c>
      <c r="E86" s="174">
        <v>39.6</v>
      </c>
      <c r="F86" s="174" t="s">
        <v>188</v>
      </c>
      <c r="G86" s="198" t="s">
        <v>514</v>
      </c>
      <c r="H86" s="73">
        <v>-2.5000000000000001E-2</v>
      </c>
      <c r="I86" s="73">
        <v>0.80900000000000005</v>
      </c>
      <c r="J86" s="73"/>
      <c r="K86" s="74">
        <v>49</v>
      </c>
      <c r="L86" s="74">
        <v>60</v>
      </c>
      <c r="M86" s="74" t="s">
        <v>514</v>
      </c>
      <c r="N86" s="74">
        <v>0</v>
      </c>
      <c r="O86" s="174" t="s">
        <v>191</v>
      </c>
      <c r="P86" s="174" t="s">
        <v>515</v>
      </c>
      <c r="Q86" s="73">
        <v>3.3140000000000001</v>
      </c>
      <c r="R86" s="174">
        <v>0.313</v>
      </c>
      <c r="S86" s="73">
        <v>-0.33700000000000002</v>
      </c>
      <c r="T86" s="175">
        <v>2008</v>
      </c>
      <c r="U86" s="176">
        <v>8370</v>
      </c>
      <c r="V86" s="175" t="s">
        <v>192</v>
      </c>
      <c r="W86" s="201" t="s">
        <v>66</v>
      </c>
      <c r="X86" s="177"/>
    </row>
    <row r="87" spans="1:24" s="204" customFormat="1" x14ac:dyDescent="0.4">
      <c r="A87" s="74">
        <v>81</v>
      </c>
      <c r="B87" s="197" t="s">
        <v>516</v>
      </c>
      <c r="C87" s="198" t="s">
        <v>517</v>
      </c>
      <c r="D87" s="199" t="s">
        <v>191</v>
      </c>
      <c r="E87" s="174">
        <v>30.2</v>
      </c>
      <c r="F87" s="174" t="s">
        <v>188</v>
      </c>
      <c r="G87" s="198" t="s">
        <v>518</v>
      </c>
      <c r="H87" s="73">
        <v>0.34200000000000003</v>
      </c>
      <c r="I87" s="73" t="s">
        <v>519</v>
      </c>
      <c r="J87" s="73"/>
      <c r="K87" s="74">
        <v>51</v>
      </c>
      <c r="L87" s="74">
        <v>134</v>
      </c>
      <c r="M87" s="74" t="s">
        <v>520</v>
      </c>
      <c r="N87" s="74">
        <v>0</v>
      </c>
      <c r="O87" s="174" t="s">
        <v>521</v>
      </c>
      <c r="P87" s="174" t="s">
        <v>522</v>
      </c>
      <c r="Q87" s="73">
        <v>3.274</v>
      </c>
      <c r="R87" s="174">
        <v>0.43099999999999999</v>
      </c>
      <c r="S87" s="73">
        <v>-0.252</v>
      </c>
      <c r="T87" s="175">
        <v>1972</v>
      </c>
      <c r="U87" s="176">
        <v>23000</v>
      </c>
      <c r="V87" s="175" t="s">
        <v>228</v>
      </c>
      <c r="W87" s="175" t="s">
        <v>64</v>
      </c>
      <c r="X87" s="177"/>
    </row>
    <row r="88" spans="1:24" s="203" customFormat="1" x14ac:dyDescent="0.4">
      <c r="A88" s="74">
        <v>82</v>
      </c>
      <c r="B88" s="197" t="s">
        <v>523</v>
      </c>
      <c r="C88" s="198" t="s">
        <v>524</v>
      </c>
      <c r="D88" s="199">
        <v>3</v>
      </c>
      <c r="E88" s="174">
        <v>21.6</v>
      </c>
      <c r="F88" s="174" t="s">
        <v>188</v>
      </c>
      <c r="G88" s="198" t="s">
        <v>525</v>
      </c>
      <c r="H88" s="73">
        <v>-2.5999999999999999E-2</v>
      </c>
      <c r="I88" s="73">
        <v>0.80300000000000005</v>
      </c>
      <c r="J88" s="73"/>
      <c r="K88" s="74">
        <v>49</v>
      </c>
      <c r="L88" s="74">
        <v>60</v>
      </c>
      <c r="M88" s="74" t="s">
        <v>514</v>
      </c>
      <c r="N88" s="74">
        <v>0</v>
      </c>
      <c r="O88" s="174" t="s">
        <v>526</v>
      </c>
      <c r="P88" s="174" t="s">
        <v>527</v>
      </c>
      <c r="Q88" s="73">
        <v>3.0219999999999998</v>
      </c>
      <c r="R88" s="174">
        <v>0.443</v>
      </c>
      <c r="S88" s="73">
        <v>-0.41799999999999998</v>
      </c>
      <c r="T88" s="175">
        <v>2008</v>
      </c>
      <c r="U88" s="176">
        <v>8040</v>
      </c>
      <c r="V88" s="175" t="s">
        <v>192</v>
      </c>
      <c r="W88" s="201" t="s">
        <v>66</v>
      </c>
      <c r="X88" s="177"/>
    </row>
    <row r="89" spans="1:24" s="204" customFormat="1" x14ac:dyDescent="0.4">
      <c r="A89" s="74">
        <v>83</v>
      </c>
      <c r="B89" s="197" t="s">
        <v>528</v>
      </c>
      <c r="C89" s="198" t="s">
        <v>529</v>
      </c>
      <c r="D89" s="199">
        <v>3</v>
      </c>
      <c r="E89" s="174">
        <v>130</v>
      </c>
      <c r="F89" s="174" t="s">
        <v>262</v>
      </c>
      <c r="G89" s="198" t="s">
        <v>530</v>
      </c>
      <c r="H89" s="73">
        <v>1.0999999999999999E-2</v>
      </c>
      <c r="I89" s="73">
        <v>0.90700000000000003</v>
      </c>
      <c r="J89" s="73"/>
      <c r="K89" s="74">
        <v>57</v>
      </c>
      <c r="L89" s="74">
        <v>134</v>
      </c>
      <c r="M89" s="74" t="s">
        <v>520</v>
      </c>
      <c r="N89" s="74">
        <v>2</v>
      </c>
      <c r="O89" s="174" t="s">
        <v>531</v>
      </c>
      <c r="P89" s="174" t="s">
        <v>532</v>
      </c>
      <c r="Q89" s="73">
        <v>3.798</v>
      </c>
      <c r="R89" s="174">
        <v>0.30099999999999999</v>
      </c>
      <c r="S89" s="73">
        <v>-0.123</v>
      </c>
      <c r="T89" s="175">
        <v>1972</v>
      </c>
      <c r="U89" s="176">
        <v>40000</v>
      </c>
      <c r="V89" s="175" t="s">
        <v>233</v>
      </c>
      <c r="W89" s="201" t="s">
        <v>66</v>
      </c>
      <c r="X89" s="177"/>
    </row>
    <row r="90" spans="1:24" s="203" customFormat="1" x14ac:dyDescent="0.4">
      <c r="A90" s="74">
        <v>84</v>
      </c>
      <c r="B90" s="197" t="s">
        <v>533</v>
      </c>
      <c r="C90" s="198" t="s">
        <v>534</v>
      </c>
      <c r="D90" s="199">
        <v>3</v>
      </c>
      <c r="E90" s="174">
        <v>1.54</v>
      </c>
      <c r="F90" s="174" t="s">
        <v>188</v>
      </c>
      <c r="G90" s="198" t="s">
        <v>535</v>
      </c>
      <c r="H90" s="73">
        <v>6.0000000000000001E-3</v>
      </c>
      <c r="I90" s="73">
        <v>0.96299999999999997</v>
      </c>
      <c r="J90" s="73"/>
      <c r="K90" s="74">
        <v>40</v>
      </c>
      <c r="L90" s="74">
        <v>52</v>
      </c>
      <c r="M90" s="74" t="s">
        <v>536</v>
      </c>
      <c r="N90" s="74">
        <v>0</v>
      </c>
      <c r="O90" s="176">
        <v>1600</v>
      </c>
      <c r="P90" s="174" t="s">
        <v>537</v>
      </c>
      <c r="Q90" s="73">
        <v>2.2999999999999998</v>
      </c>
      <c r="R90" s="174">
        <v>0.53500000000000003</v>
      </c>
      <c r="S90" s="73">
        <v>-0.47799999999999998</v>
      </c>
      <c r="T90" s="175">
        <v>1957</v>
      </c>
      <c r="U90" s="176">
        <v>1650</v>
      </c>
      <c r="V90" s="175" t="s">
        <v>192</v>
      </c>
      <c r="W90" s="201" t="s">
        <v>66</v>
      </c>
      <c r="X90" s="177"/>
    </row>
    <row r="91" spans="1:24" s="204" customFormat="1" x14ac:dyDescent="0.4">
      <c r="A91" s="74">
        <v>85</v>
      </c>
      <c r="B91" s="197" t="s">
        <v>538</v>
      </c>
      <c r="C91" s="198" t="s">
        <v>539</v>
      </c>
      <c r="D91" s="199">
        <v>3</v>
      </c>
      <c r="E91" s="174">
        <v>0.59</v>
      </c>
      <c r="F91" s="174" t="s">
        <v>188</v>
      </c>
      <c r="G91" s="198" t="s">
        <v>540</v>
      </c>
      <c r="H91" s="73">
        <v>3.3000000000000002E-2</v>
      </c>
      <c r="I91" s="73">
        <v>0.89300000000000002</v>
      </c>
      <c r="J91" s="73"/>
      <c r="K91" s="74">
        <v>16</v>
      </c>
      <c r="L91" s="74">
        <v>20</v>
      </c>
      <c r="M91" s="74" t="s">
        <v>540</v>
      </c>
      <c r="N91" s="74">
        <v>0</v>
      </c>
      <c r="O91" s="174" t="s">
        <v>191</v>
      </c>
      <c r="P91" s="174" t="s">
        <v>541</v>
      </c>
      <c r="Q91" s="73">
        <v>2.0870000000000002</v>
      </c>
      <c r="R91" s="174">
        <v>0.56200000000000006</v>
      </c>
      <c r="S91" s="73">
        <v>-0.39100000000000001</v>
      </c>
      <c r="T91" s="175">
        <v>2008</v>
      </c>
      <c r="U91" s="176">
        <v>1110</v>
      </c>
      <c r="V91" s="175" t="s">
        <v>192</v>
      </c>
      <c r="W91" s="201" t="s">
        <v>66</v>
      </c>
      <c r="X91" s="177"/>
    </row>
    <row r="92" spans="1:24" s="203" customFormat="1" x14ac:dyDescent="0.4">
      <c r="A92" s="74">
        <v>86</v>
      </c>
      <c r="B92" s="197" t="s">
        <v>542</v>
      </c>
      <c r="C92" s="198" t="s">
        <v>543</v>
      </c>
      <c r="D92" s="199">
        <v>3</v>
      </c>
      <c r="E92" s="200">
        <v>39.6</v>
      </c>
      <c r="F92" s="200" t="s">
        <v>195</v>
      </c>
      <c r="G92" s="72" t="s">
        <v>544</v>
      </c>
      <c r="H92" s="73">
        <v>-0.13500000000000001</v>
      </c>
      <c r="I92" s="73">
        <v>0.20499999999999999</v>
      </c>
      <c r="J92" s="73"/>
      <c r="K92" s="74">
        <v>43</v>
      </c>
      <c r="L92" s="74">
        <v>43</v>
      </c>
      <c r="M92" s="74" t="s">
        <v>544</v>
      </c>
      <c r="N92" s="74">
        <v>0</v>
      </c>
      <c r="O92" s="174" t="s">
        <v>191</v>
      </c>
      <c r="P92" s="174" t="s">
        <v>191</v>
      </c>
      <c r="Q92" s="73">
        <v>3.3980000000000001</v>
      </c>
      <c r="R92" s="174">
        <v>0.41199999999999998</v>
      </c>
      <c r="S92" s="73">
        <v>-0.19</v>
      </c>
      <c r="T92" s="175">
        <v>1999</v>
      </c>
      <c r="U92" s="176">
        <v>17000</v>
      </c>
      <c r="V92" s="175" t="s">
        <v>228</v>
      </c>
      <c r="W92" s="201" t="s">
        <v>66</v>
      </c>
      <c r="X92" s="177"/>
    </row>
    <row r="93" spans="1:24" s="204" customFormat="1" x14ac:dyDescent="0.4">
      <c r="A93" s="74">
        <v>87</v>
      </c>
      <c r="B93" s="197" t="s">
        <v>545</v>
      </c>
      <c r="C93" s="198" t="s">
        <v>546</v>
      </c>
      <c r="D93" s="199">
        <v>4</v>
      </c>
      <c r="E93" s="200" t="s">
        <v>547</v>
      </c>
      <c r="F93" s="200" t="s">
        <v>188</v>
      </c>
      <c r="G93" s="72" t="s">
        <v>548</v>
      </c>
      <c r="H93" s="73">
        <v>0.105</v>
      </c>
      <c r="I93" s="73">
        <v>0.314</v>
      </c>
      <c r="J93" s="73"/>
      <c r="K93" s="74">
        <v>45</v>
      </c>
      <c r="L93" s="74">
        <v>51</v>
      </c>
      <c r="M93" s="74" t="s">
        <v>315</v>
      </c>
      <c r="N93" s="74">
        <v>0</v>
      </c>
      <c r="O93" s="176">
        <v>7020</v>
      </c>
      <c r="P93" s="174" t="s">
        <v>549</v>
      </c>
      <c r="Q93" s="73">
        <v>2.6709999999999998</v>
      </c>
      <c r="R93" s="174">
        <v>0.43099999999999999</v>
      </c>
      <c r="S93" s="73">
        <v>-8.5000000000000006E-2</v>
      </c>
      <c r="T93" s="175">
        <v>1969</v>
      </c>
      <c r="U93" s="176">
        <v>7040</v>
      </c>
      <c r="V93" s="175" t="s">
        <v>228</v>
      </c>
      <c r="W93" s="175" t="s">
        <v>64</v>
      </c>
      <c r="X93" s="177"/>
    </row>
    <row r="94" spans="1:24" s="203" customFormat="1" x14ac:dyDescent="0.4">
      <c r="A94" s="74">
        <v>88</v>
      </c>
      <c r="B94" s="197" t="s">
        <v>550</v>
      </c>
      <c r="C94" s="198" t="s">
        <v>551</v>
      </c>
      <c r="D94" s="199">
        <v>3</v>
      </c>
      <c r="E94" s="200">
        <v>20.100000000000001</v>
      </c>
      <c r="F94" s="200" t="s">
        <v>188</v>
      </c>
      <c r="G94" s="72" t="s">
        <v>552</v>
      </c>
      <c r="H94" s="73">
        <v>-0.14899999999999999</v>
      </c>
      <c r="I94" s="73">
        <v>0.254</v>
      </c>
      <c r="J94" s="73"/>
      <c r="K94" s="74">
        <v>30</v>
      </c>
      <c r="L94" s="74">
        <v>30</v>
      </c>
      <c r="M94" s="74" t="s">
        <v>552</v>
      </c>
      <c r="N94" s="74">
        <v>0</v>
      </c>
      <c r="O94" s="174" t="s">
        <v>191</v>
      </c>
      <c r="P94" s="174" t="s">
        <v>191</v>
      </c>
      <c r="Q94" s="174">
        <v>3.3</v>
      </c>
      <c r="R94" s="174">
        <v>0.38200000000000001</v>
      </c>
      <c r="S94" s="174">
        <v>-6.6000000000000003E-2</v>
      </c>
      <c r="T94" s="175">
        <v>1947</v>
      </c>
      <c r="U94" s="176">
        <v>16600</v>
      </c>
      <c r="V94" s="175" t="s">
        <v>233</v>
      </c>
      <c r="W94" s="201" t="s">
        <v>66</v>
      </c>
      <c r="X94" s="177"/>
    </row>
    <row r="95" spans="1:24" s="204" customFormat="1" x14ac:dyDescent="0.4">
      <c r="A95" s="74">
        <v>89</v>
      </c>
      <c r="B95" s="197" t="s">
        <v>553</v>
      </c>
      <c r="C95" s="198" t="s">
        <v>554</v>
      </c>
      <c r="D95" s="199">
        <v>2</v>
      </c>
      <c r="E95" s="174">
        <v>1.78</v>
      </c>
      <c r="F95" s="174" t="s">
        <v>188</v>
      </c>
      <c r="G95" s="198" t="s">
        <v>555</v>
      </c>
      <c r="H95" s="73">
        <v>8.3000000000000004E-2</v>
      </c>
      <c r="I95" s="73">
        <v>0.68500000000000005</v>
      </c>
      <c r="J95" s="73"/>
      <c r="K95" s="74">
        <v>16</v>
      </c>
      <c r="L95" s="74">
        <v>20</v>
      </c>
      <c r="M95" s="74" t="s">
        <v>540</v>
      </c>
      <c r="N95" s="74">
        <v>0</v>
      </c>
      <c r="O95" s="174" t="s">
        <v>556</v>
      </c>
      <c r="P95" s="174">
        <v>69</v>
      </c>
      <c r="Q95" s="73">
        <v>2.41</v>
      </c>
      <c r="R95" s="174">
        <v>0.375</v>
      </c>
      <c r="S95" s="73">
        <v>-0.35299999999999998</v>
      </c>
      <c r="T95" s="175">
        <v>2008</v>
      </c>
      <c r="U95" s="176">
        <v>1190</v>
      </c>
      <c r="V95" s="175" t="s">
        <v>213</v>
      </c>
      <c r="W95" s="201" t="s">
        <v>66</v>
      </c>
      <c r="X95" s="177"/>
    </row>
    <row r="96" spans="1:24" s="203" customFormat="1" x14ac:dyDescent="0.4">
      <c r="A96" s="74">
        <v>90</v>
      </c>
      <c r="B96" s="72" t="s">
        <v>557</v>
      </c>
      <c r="C96" s="198" t="s">
        <v>558</v>
      </c>
      <c r="D96" s="210">
        <v>2</v>
      </c>
      <c r="E96" s="174">
        <v>275</v>
      </c>
      <c r="F96" s="174" t="s">
        <v>195</v>
      </c>
      <c r="G96" s="198" t="s">
        <v>559</v>
      </c>
      <c r="H96" s="73">
        <v>-6.0000000000000001E-3</v>
      </c>
      <c r="I96" s="73">
        <v>0.95299999999999996</v>
      </c>
      <c r="J96" s="73"/>
      <c r="K96" s="74">
        <v>63</v>
      </c>
      <c r="L96" s="74">
        <v>86</v>
      </c>
      <c r="M96" s="74" t="s">
        <v>560</v>
      </c>
      <c r="N96" s="74">
        <v>2</v>
      </c>
      <c r="O96" s="174" t="s">
        <v>561</v>
      </c>
      <c r="P96" s="174" t="s">
        <v>191</v>
      </c>
      <c r="Q96" s="73">
        <v>3.6640000000000001</v>
      </c>
      <c r="R96" s="174">
        <v>0.32500000000000001</v>
      </c>
      <c r="S96" s="73">
        <v>3.6999999999999998E-2</v>
      </c>
      <c r="T96" s="175">
        <v>2010</v>
      </c>
      <c r="U96" s="176">
        <v>26600</v>
      </c>
      <c r="V96" s="175" t="s">
        <v>228</v>
      </c>
      <c r="W96" s="201" t="s">
        <v>66</v>
      </c>
      <c r="X96" s="177"/>
    </row>
    <row r="97" spans="1:24" s="203" customFormat="1" x14ac:dyDescent="0.4">
      <c r="A97" s="74">
        <v>91</v>
      </c>
      <c r="B97" s="197" t="s">
        <v>562</v>
      </c>
      <c r="C97" s="198" t="s">
        <v>563</v>
      </c>
      <c r="D97" s="199">
        <v>2</v>
      </c>
      <c r="E97" s="174">
        <v>11</v>
      </c>
      <c r="F97" s="174" t="s">
        <v>188</v>
      </c>
      <c r="G97" s="198" t="s">
        <v>540</v>
      </c>
      <c r="H97" s="73">
        <v>0.24199999999999999</v>
      </c>
      <c r="I97" s="73">
        <v>0.17299999999999999</v>
      </c>
      <c r="J97" s="73"/>
      <c r="K97" s="74">
        <v>18</v>
      </c>
      <c r="L97" s="74">
        <v>20</v>
      </c>
      <c r="M97" s="74" t="s">
        <v>540</v>
      </c>
      <c r="N97" s="74">
        <v>0</v>
      </c>
      <c r="O97" s="174" t="s">
        <v>191</v>
      </c>
      <c r="P97" s="174" t="s">
        <v>564</v>
      </c>
      <c r="Q97" s="73">
        <v>2.89</v>
      </c>
      <c r="R97" s="174">
        <v>0.45700000000000002</v>
      </c>
      <c r="S97" s="73">
        <v>-0.32800000000000001</v>
      </c>
      <c r="T97" s="175">
        <v>2008</v>
      </c>
      <c r="U97" s="176">
        <v>5090</v>
      </c>
      <c r="V97" s="175" t="s">
        <v>192</v>
      </c>
      <c r="W97" s="201" t="s">
        <v>66</v>
      </c>
      <c r="X97" s="177"/>
    </row>
    <row r="98" spans="1:24" s="203" customFormat="1" x14ac:dyDescent="0.4">
      <c r="A98" s="74">
        <v>92</v>
      </c>
      <c r="B98" s="72" t="s">
        <v>565</v>
      </c>
      <c r="C98" s="74" t="s">
        <v>566</v>
      </c>
      <c r="D98" s="199" t="s">
        <v>191</v>
      </c>
      <c r="E98" s="174">
        <v>305</v>
      </c>
      <c r="F98" s="174" t="s">
        <v>195</v>
      </c>
      <c r="G98" s="198" t="s">
        <v>567</v>
      </c>
      <c r="H98" s="73" t="s">
        <v>568</v>
      </c>
      <c r="I98" s="73" t="s">
        <v>568</v>
      </c>
      <c r="J98" s="73"/>
      <c r="K98" s="174">
        <v>63</v>
      </c>
      <c r="L98" s="74">
        <v>86</v>
      </c>
      <c r="M98" s="74" t="s">
        <v>569</v>
      </c>
      <c r="N98" s="74">
        <v>2</v>
      </c>
      <c r="O98" s="174" t="s">
        <v>570</v>
      </c>
      <c r="P98" s="174" t="s">
        <v>191</v>
      </c>
      <c r="Q98" s="73">
        <v>3.6829999999999998</v>
      </c>
      <c r="R98" s="174">
        <v>0.32500000000000001</v>
      </c>
      <c r="S98" s="73">
        <v>3.6999999999999998E-2</v>
      </c>
      <c r="T98" s="175">
        <v>2010</v>
      </c>
      <c r="U98" s="176">
        <v>27900</v>
      </c>
      <c r="V98" s="175" t="s">
        <v>192</v>
      </c>
      <c r="W98" s="175" t="s">
        <v>64</v>
      </c>
      <c r="X98" s="177"/>
    </row>
    <row r="99" spans="1:24" s="203" customFormat="1" x14ac:dyDescent="0.4">
      <c r="A99" s="74">
        <v>93</v>
      </c>
      <c r="B99" s="197" t="s">
        <v>571</v>
      </c>
      <c r="C99" s="198" t="s">
        <v>572</v>
      </c>
      <c r="D99" s="199">
        <v>2</v>
      </c>
      <c r="E99" s="174">
        <v>41.1</v>
      </c>
      <c r="F99" s="174" t="s">
        <v>188</v>
      </c>
      <c r="G99" s="198" t="s">
        <v>573</v>
      </c>
      <c r="H99" s="73">
        <v>-4.7E-2</v>
      </c>
      <c r="I99" s="73">
        <v>0.79500000000000004</v>
      </c>
      <c r="J99" s="73"/>
      <c r="K99" s="74">
        <v>20</v>
      </c>
      <c r="L99" s="74">
        <v>26</v>
      </c>
      <c r="M99" s="74" t="s">
        <v>574</v>
      </c>
      <c r="N99" s="74">
        <v>0</v>
      </c>
      <c r="O99" s="176">
        <v>2000</v>
      </c>
      <c r="P99" s="174" t="s">
        <v>575</v>
      </c>
      <c r="Q99" s="73">
        <v>3.0649999999999999</v>
      </c>
      <c r="R99" s="174">
        <v>0.40699999999999997</v>
      </c>
      <c r="S99" s="73">
        <v>-0.40200000000000002</v>
      </c>
      <c r="T99" s="175">
        <v>1974</v>
      </c>
      <c r="U99" s="176">
        <v>6200</v>
      </c>
      <c r="V99" s="175" t="s">
        <v>213</v>
      </c>
      <c r="W99" s="201" t="s">
        <v>66</v>
      </c>
      <c r="X99" s="177"/>
    </row>
    <row r="100" spans="1:24" s="204" customFormat="1" x14ac:dyDescent="0.4">
      <c r="A100" s="74">
        <v>94</v>
      </c>
      <c r="B100" s="197" t="s">
        <v>576</v>
      </c>
      <c r="C100" s="198" t="s">
        <v>577</v>
      </c>
      <c r="D100" s="199">
        <v>2</v>
      </c>
      <c r="E100" s="174">
        <v>14.4</v>
      </c>
      <c r="F100" s="174" t="s">
        <v>188</v>
      </c>
      <c r="G100" s="198" t="s">
        <v>578</v>
      </c>
      <c r="H100" s="73">
        <v>-8.2000000000000003E-2</v>
      </c>
      <c r="I100" s="73">
        <v>0.64900000000000002</v>
      </c>
      <c r="J100" s="73"/>
      <c r="K100" s="74">
        <v>19</v>
      </c>
      <c r="L100" s="74">
        <v>27</v>
      </c>
      <c r="M100" s="74" t="s">
        <v>579</v>
      </c>
      <c r="N100" s="74">
        <v>0</v>
      </c>
      <c r="O100" s="174">
        <v>550</v>
      </c>
      <c r="P100" s="174">
        <v>430</v>
      </c>
      <c r="Q100" s="73">
        <v>2.8109999999999999</v>
      </c>
      <c r="R100" s="174">
        <v>0.35699999999999998</v>
      </c>
      <c r="S100" s="73">
        <v>-0.374</v>
      </c>
      <c r="T100" s="175">
        <v>1969</v>
      </c>
      <c r="U100" s="176">
        <v>3700</v>
      </c>
      <c r="V100" s="175" t="s">
        <v>213</v>
      </c>
      <c r="W100" s="201" t="s">
        <v>66</v>
      </c>
      <c r="X100" s="177"/>
    </row>
    <row r="101" spans="1:24" s="203" customFormat="1" x14ac:dyDescent="0.4">
      <c r="A101" s="74">
        <v>95</v>
      </c>
      <c r="B101" s="197" t="s">
        <v>580</v>
      </c>
      <c r="C101" s="198" t="s">
        <v>581</v>
      </c>
      <c r="D101" s="199">
        <v>2</v>
      </c>
      <c r="E101" s="174">
        <v>61.3</v>
      </c>
      <c r="F101" s="174" t="s">
        <v>195</v>
      </c>
      <c r="G101" s="198" t="s">
        <v>582</v>
      </c>
      <c r="H101" s="73">
        <v>-5.2999999999999999E-2</v>
      </c>
      <c r="I101" s="73">
        <v>0.78</v>
      </c>
      <c r="J101" s="73"/>
      <c r="K101" s="74">
        <v>19</v>
      </c>
      <c r="L101" s="74">
        <v>19</v>
      </c>
      <c r="M101" s="74" t="s">
        <v>582</v>
      </c>
      <c r="N101" s="74">
        <v>0</v>
      </c>
      <c r="O101" s="174" t="s">
        <v>191</v>
      </c>
      <c r="P101" s="174" t="s">
        <v>191</v>
      </c>
      <c r="Q101" s="73">
        <v>3.214</v>
      </c>
      <c r="R101" s="174">
        <v>0.30199999999999999</v>
      </c>
      <c r="S101" s="73">
        <v>-0.36399999999999999</v>
      </c>
      <c r="T101" s="175">
        <v>1965</v>
      </c>
      <c r="U101" s="176">
        <v>7340</v>
      </c>
      <c r="V101" s="175" t="s">
        <v>192</v>
      </c>
      <c r="W101" s="201" t="s">
        <v>66</v>
      </c>
      <c r="X101" s="177"/>
    </row>
    <row r="102" spans="1:24" s="204" customFormat="1" x14ac:dyDescent="0.4">
      <c r="A102" s="74">
        <v>96</v>
      </c>
      <c r="B102" s="72" t="s">
        <v>583</v>
      </c>
      <c r="C102" s="198" t="s">
        <v>584</v>
      </c>
      <c r="D102" s="199">
        <v>2</v>
      </c>
      <c r="E102" s="174">
        <v>505</v>
      </c>
      <c r="F102" s="174" t="s">
        <v>195</v>
      </c>
      <c r="G102" s="198" t="s">
        <v>585</v>
      </c>
      <c r="H102" s="73">
        <v>-1.6E-2</v>
      </c>
      <c r="I102" s="73">
        <v>0.92100000000000004</v>
      </c>
      <c r="J102" s="73"/>
      <c r="K102" s="74">
        <v>28</v>
      </c>
      <c r="L102" s="74">
        <v>57</v>
      </c>
      <c r="M102" s="74" t="s">
        <v>586</v>
      </c>
      <c r="N102" s="74">
        <v>0</v>
      </c>
      <c r="O102" s="176">
        <v>22000</v>
      </c>
      <c r="P102" s="176" t="s">
        <v>191</v>
      </c>
      <c r="Q102" s="73">
        <v>3.7730000000000001</v>
      </c>
      <c r="R102" s="174">
        <v>0.32800000000000001</v>
      </c>
      <c r="S102" s="73">
        <v>-0.45300000000000001</v>
      </c>
      <c r="T102" s="175">
        <v>2010</v>
      </c>
      <c r="U102" s="176">
        <v>25000</v>
      </c>
      <c r="V102" s="175" t="s">
        <v>192</v>
      </c>
      <c r="W102" s="201" t="s">
        <v>66</v>
      </c>
      <c r="X102" s="177"/>
    </row>
    <row r="103" spans="1:24" s="203" customFormat="1" x14ac:dyDescent="0.4">
      <c r="A103" s="74">
        <v>97</v>
      </c>
      <c r="B103" s="197" t="s">
        <v>587</v>
      </c>
      <c r="C103" s="198" t="s">
        <v>588</v>
      </c>
      <c r="D103" s="199">
        <v>2</v>
      </c>
      <c r="E103" s="176">
        <v>1553</v>
      </c>
      <c r="F103" s="176" t="s">
        <v>195</v>
      </c>
      <c r="G103" s="208" t="s">
        <v>589</v>
      </c>
      <c r="H103" s="73">
        <v>-0.114</v>
      </c>
      <c r="I103" s="73">
        <v>9.7000000000000003E-2</v>
      </c>
      <c r="J103" s="73"/>
      <c r="K103" s="74">
        <v>97</v>
      </c>
      <c r="L103" s="74">
        <v>108</v>
      </c>
      <c r="M103" s="74" t="s">
        <v>590</v>
      </c>
      <c r="N103" s="74">
        <v>0</v>
      </c>
      <c r="O103" s="176">
        <v>43000</v>
      </c>
      <c r="P103" s="176" t="s">
        <v>191</v>
      </c>
      <c r="Q103" s="73">
        <v>4.1529999999999996</v>
      </c>
      <c r="R103" s="174">
        <v>0.26</v>
      </c>
      <c r="S103" s="73">
        <v>-0.31900000000000001</v>
      </c>
      <c r="T103" s="175">
        <v>1944</v>
      </c>
      <c r="U103" s="176">
        <v>48000</v>
      </c>
      <c r="V103" s="175" t="s">
        <v>192</v>
      </c>
      <c r="W103" s="201" t="s">
        <v>66</v>
      </c>
      <c r="X103" s="177"/>
    </row>
    <row r="104" spans="1:24" s="204" customFormat="1" x14ac:dyDescent="0.4">
      <c r="A104" s="74">
        <v>98</v>
      </c>
      <c r="B104" s="197" t="s">
        <v>591</v>
      </c>
      <c r="C104" s="198" t="s">
        <v>592</v>
      </c>
      <c r="D104" s="199">
        <v>2</v>
      </c>
      <c r="E104" s="174">
        <v>1.77</v>
      </c>
      <c r="F104" s="174" t="s">
        <v>188</v>
      </c>
      <c r="G104" s="198" t="s">
        <v>593</v>
      </c>
      <c r="H104" s="73">
        <v>0.33300000000000002</v>
      </c>
      <c r="I104" s="73">
        <v>7.9000000000000001E-2</v>
      </c>
      <c r="J104" s="73"/>
      <c r="K104" s="74">
        <v>16</v>
      </c>
      <c r="L104" s="74">
        <v>22</v>
      </c>
      <c r="M104" s="74" t="s">
        <v>594</v>
      </c>
      <c r="N104" s="74">
        <v>7</v>
      </c>
      <c r="O104" s="174" t="s">
        <v>595</v>
      </c>
      <c r="P104" s="174" t="s">
        <v>191</v>
      </c>
      <c r="Q104" s="73">
        <v>2.766</v>
      </c>
      <c r="R104" s="174">
        <v>0.14000000000000001</v>
      </c>
      <c r="S104" s="73">
        <v>-0.39300000000000002</v>
      </c>
      <c r="T104" s="175">
        <v>1996</v>
      </c>
      <c r="U104" s="176">
        <v>990</v>
      </c>
      <c r="V104" s="201">
        <v>41009</v>
      </c>
      <c r="W104" s="201" t="s">
        <v>66</v>
      </c>
      <c r="X104" s="177"/>
    </row>
    <row r="105" spans="1:24" s="203" customFormat="1" x14ac:dyDescent="0.4">
      <c r="A105" s="74">
        <v>99</v>
      </c>
      <c r="B105" s="197" t="s">
        <v>596</v>
      </c>
      <c r="C105" s="198" t="s">
        <v>597</v>
      </c>
      <c r="D105" s="199">
        <v>4</v>
      </c>
      <c r="E105" s="200">
        <v>1.93</v>
      </c>
      <c r="F105" s="200" t="s">
        <v>188</v>
      </c>
      <c r="G105" s="72" t="s">
        <v>598</v>
      </c>
      <c r="H105" s="73">
        <v>0.126</v>
      </c>
      <c r="I105" s="73">
        <v>0.45500000000000002</v>
      </c>
      <c r="J105" s="73"/>
      <c r="K105" s="74">
        <v>20</v>
      </c>
      <c r="L105" s="74">
        <v>20</v>
      </c>
      <c r="M105" s="74" t="s">
        <v>598</v>
      </c>
      <c r="N105" s="74">
        <v>2</v>
      </c>
      <c r="O105" s="174" t="s">
        <v>191</v>
      </c>
      <c r="P105" s="174" t="s">
        <v>191</v>
      </c>
      <c r="Q105" s="73">
        <v>2.2930000000000001</v>
      </c>
      <c r="R105" s="174">
        <v>0.30599999999999999</v>
      </c>
      <c r="S105" s="73">
        <v>-0.41799999999999998</v>
      </c>
      <c r="T105" s="175">
        <v>1974</v>
      </c>
      <c r="U105" s="176">
        <v>520</v>
      </c>
      <c r="V105" s="175" t="s">
        <v>197</v>
      </c>
      <c r="W105" s="175" t="s">
        <v>64</v>
      </c>
      <c r="X105" s="177"/>
    </row>
    <row r="106" spans="1:24" s="204" customFormat="1" x14ac:dyDescent="0.4">
      <c r="A106" s="74">
        <v>100</v>
      </c>
      <c r="B106" s="197" t="s">
        <v>599</v>
      </c>
      <c r="C106" s="198" t="s">
        <v>600</v>
      </c>
      <c r="D106" s="199">
        <v>4</v>
      </c>
      <c r="E106" s="200" t="s">
        <v>601</v>
      </c>
      <c r="F106" s="200" t="s">
        <v>188</v>
      </c>
      <c r="G106" s="72" t="s">
        <v>602</v>
      </c>
      <c r="H106" s="73">
        <v>0</v>
      </c>
      <c r="I106" s="73">
        <v>1</v>
      </c>
      <c r="J106" s="73"/>
      <c r="K106" s="74">
        <v>20</v>
      </c>
      <c r="L106" s="74">
        <v>20</v>
      </c>
      <c r="M106" s="74" t="s">
        <v>602</v>
      </c>
      <c r="N106" s="74">
        <v>0</v>
      </c>
      <c r="O106" s="174" t="s">
        <v>191</v>
      </c>
      <c r="P106" s="174" t="s">
        <v>191</v>
      </c>
      <c r="Q106" s="73">
        <v>2.3929999999999998</v>
      </c>
      <c r="R106" s="174">
        <v>0.28699999999999998</v>
      </c>
      <c r="S106" s="73">
        <v>-0.315</v>
      </c>
      <c r="T106" s="175">
        <v>1965</v>
      </c>
      <c r="U106" s="176">
        <v>862</v>
      </c>
      <c r="V106" s="175" t="s">
        <v>192</v>
      </c>
      <c r="W106" s="175" t="s">
        <v>64</v>
      </c>
      <c r="X106" s="177"/>
    </row>
    <row r="107" spans="1:24" s="203" customFormat="1" x14ac:dyDescent="0.4">
      <c r="A107" s="74">
        <v>101</v>
      </c>
      <c r="B107" s="197" t="s">
        <v>603</v>
      </c>
      <c r="C107" s="198" t="s">
        <v>604</v>
      </c>
      <c r="D107" s="199">
        <v>4</v>
      </c>
      <c r="E107" s="200" t="s">
        <v>605</v>
      </c>
      <c r="F107" s="200" t="s">
        <v>195</v>
      </c>
      <c r="G107" s="72" t="s">
        <v>430</v>
      </c>
      <c r="H107" s="73">
        <v>-1.7999999999999999E-2</v>
      </c>
      <c r="I107" s="73">
        <v>0.81899999999999995</v>
      </c>
      <c r="J107" s="73"/>
      <c r="K107" s="74">
        <v>76</v>
      </c>
      <c r="L107" s="74">
        <v>76</v>
      </c>
      <c r="M107" s="74" t="s">
        <v>430</v>
      </c>
      <c r="N107" s="74">
        <v>0</v>
      </c>
      <c r="O107" s="174" t="s">
        <v>191</v>
      </c>
      <c r="P107" s="174" t="s">
        <v>191</v>
      </c>
      <c r="Q107" s="73">
        <v>3.7090000000000001</v>
      </c>
      <c r="R107" s="174">
        <v>0.22</v>
      </c>
      <c r="S107" s="73">
        <v>-4.8000000000000001E-2</v>
      </c>
      <c r="T107" s="175">
        <v>2010</v>
      </c>
      <c r="U107" s="176">
        <v>14400</v>
      </c>
      <c r="V107" s="175" t="s">
        <v>192</v>
      </c>
      <c r="W107" s="175" t="s">
        <v>64</v>
      </c>
      <c r="X107" s="177"/>
    </row>
    <row r="108" spans="1:24" s="204" customFormat="1" x14ac:dyDescent="0.4">
      <c r="A108" s="74">
        <v>102</v>
      </c>
      <c r="B108" s="197" t="s">
        <v>606</v>
      </c>
      <c r="C108" s="198" t="s">
        <v>607</v>
      </c>
      <c r="D108" s="199">
        <v>4</v>
      </c>
      <c r="E108" s="200" t="s">
        <v>608</v>
      </c>
      <c r="F108" s="200" t="s">
        <v>195</v>
      </c>
      <c r="G108" s="72" t="s">
        <v>609</v>
      </c>
      <c r="H108" s="73">
        <v>-5.0000000000000001E-3</v>
      </c>
      <c r="I108" s="73">
        <v>0.97899999999999998</v>
      </c>
      <c r="J108" s="73"/>
      <c r="K108" s="74">
        <v>37</v>
      </c>
      <c r="L108" s="74">
        <v>37</v>
      </c>
      <c r="M108" s="74" t="s">
        <v>609</v>
      </c>
      <c r="N108" s="74">
        <v>0</v>
      </c>
      <c r="O108" s="174" t="s">
        <v>191</v>
      </c>
      <c r="P108" s="174" t="s">
        <v>191</v>
      </c>
      <c r="Q108" s="73">
        <v>3.54</v>
      </c>
      <c r="R108" s="174">
        <v>0.27500000000000002</v>
      </c>
      <c r="S108" s="73">
        <v>-0.22500000000000001</v>
      </c>
      <c r="T108" s="175">
        <v>1946</v>
      </c>
      <c r="U108" s="176">
        <v>11600</v>
      </c>
      <c r="V108" s="175" t="s">
        <v>213</v>
      </c>
      <c r="W108" s="175" t="s">
        <v>64</v>
      </c>
      <c r="X108" s="177"/>
    </row>
    <row r="109" spans="1:24" s="206" customFormat="1" x14ac:dyDescent="0.4">
      <c r="A109" s="74">
        <v>103</v>
      </c>
      <c r="B109" s="197" t="s">
        <v>610</v>
      </c>
      <c r="C109" s="198" t="s">
        <v>611</v>
      </c>
      <c r="D109" s="199">
        <v>2</v>
      </c>
      <c r="E109" s="174">
        <v>95.2</v>
      </c>
      <c r="F109" s="174" t="s">
        <v>195</v>
      </c>
      <c r="G109" s="198" t="s">
        <v>612</v>
      </c>
      <c r="H109" s="73">
        <v>-8.0000000000000002E-3</v>
      </c>
      <c r="I109" s="73">
        <v>0.95499999999999996</v>
      </c>
      <c r="J109" s="73"/>
      <c r="K109" s="74">
        <v>35</v>
      </c>
      <c r="L109" s="74">
        <v>41</v>
      </c>
      <c r="M109" s="74" t="s">
        <v>613</v>
      </c>
      <c r="N109" s="74">
        <v>17</v>
      </c>
      <c r="O109" s="176">
        <v>10000</v>
      </c>
      <c r="P109" s="176" t="s">
        <v>191</v>
      </c>
      <c r="Q109" s="73">
        <v>3.468</v>
      </c>
      <c r="R109" s="174">
        <v>0.27600000000000002</v>
      </c>
      <c r="S109" s="73">
        <v>-0.436</v>
      </c>
      <c r="T109" s="175">
        <v>1974</v>
      </c>
      <c r="U109" s="176">
        <v>10100</v>
      </c>
      <c r="V109" s="175" t="s">
        <v>192</v>
      </c>
      <c r="W109" s="201" t="s">
        <v>66</v>
      </c>
      <c r="X109" s="177"/>
    </row>
    <row r="110" spans="1:24" s="204" customFormat="1" x14ac:dyDescent="0.4">
      <c r="A110" s="74">
        <v>104</v>
      </c>
      <c r="B110" s="197" t="s">
        <v>614</v>
      </c>
      <c r="C110" s="198" t="s">
        <v>615</v>
      </c>
      <c r="D110" s="199">
        <v>2</v>
      </c>
      <c r="E110" s="174">
        <v>7.76</v>
      </c>
      <c r="F110" s="174" t="s">
        <v>188</v>
      </c>
      <c r="G110" s="198" t="s">
        <v>616</v>
      </c>
      <c r="H110" s="73">
        <v>7.0999999999999994E-2</v>
      </c>
      <c r="I110" s="73">
        <v>0.56000000000000005</v>
      </c>
      <c r="J110" s="73"/>
      <c r="K110" s="74">
        <v>35</v>
      </c>
      <c r="L110" s="74">
        <v>41</v>
      </c>
      <c r="M110" s="74" t="s">
        <v>616</v>
      </c>
      <c r="N110" s="74">
        <v>0</v>
      </c>
      <c r="O110" s="174" t="s">
        <v>191</v>
      </c>
      <c r="P110" s="174">
        <v>92</v>
      </c>
      <c r="Q110" s="73">
        <v>2.5649999999999999</v>
      </c>
      <c r="R110" s="174">
        <v>0.496</v>
      </c>
      <c r="S110" s="73">
        <v>-0.54400000000000004</v>
      </c>
      <c r="T110" s="175">
        <v>1962</v>
      </c>
      <c r="U110" s="176">
        <v>2380</v>
      </c>
      <c r="V110" s="175" t="s">
        <v>213</v>
      </c>
      <c r="W110" s="201" t="s">
        <v>66</v>
      </c>
      <c r="X110" s="177"/>
    </row>
    <row r="111" spans="1:24" s="203" customFormat="1" x14ac:dyDescent="0.4">
      <c r="A111" s="74">
        <v>105</v>
      </c>
      <c r="B111" s="197" t="s">
        <v>617</v>
      </c>
      <c r="C111" s="198" t="s">
        <v>618</v>
      </c>
      <c r="D111" s="199">
        <v>2</v>
      </c>
      <c r="E111" s="174">
        <v>37.299999999999997</v>
      </c>
      <c r="F111" s="174" t="s">
        <v>188</v>
      </c>
      <c r="G111" s="198" t="s">
        <v>616</v>
      </c>
      <c r="H111" s="73">
        <v>0.13100000000000001</v>
      </c>
      <c r="I111" s="73">
        <v>0.29199999999999998</v>
      </c>
      <c r="J111" s="73"/>
      <c r="K111" s="74">
        <v>33</v>
      </c>
      <c r="L111" s="74">
        <v>49</v>
      </c>
      <c r="M111" s="74" t="s">
        <v>619</v>
      </c>
      <c r="N111" s="74">
        <v>0</v>
      </c>
      <c r="O111" s="176">
        <v>11500</v>
      </c>
      <c r="P111" s="174">
        <v>430</v>
      </c>
      <c r="Q111" s="73">
        <v>2.9809999999999999</v>
      </c>
      <c r="R111" s="174">
        <v>0.50800000000000001</v>
      </c>
      <c r="S111" s="73">
        <v>-0.378</v>
      </c>
      <c r="T111" s="175">
        <v>1993</v>
      </c>
      <c r="U111" s="176">
        <v>11700</v>
      </c>
      <c r="V111" s="175" t="s">
        <v>228</v>
      </c>
      <c r="W111" s="201" t="s">
        <v>66</v>
      </c>
      <c r="X111" s="177"/>
    </row>
    <row r="112" spans="1:24" s="204" customFormat="1" x14ac:dyDescent="0.4">
      <c r="A112" s="74">
        <v>106</v>
      </c>
      <c r="B112" s="197" t="s">
        <v>620</v>
      </c>
      <c r="C112" s="198" t="s">
        <v>621</v>
      </c>
      <c r="D112" s="199">
        <v>2</v>
      </c>
      <c r="E112" s="174">
        <v>95</v>
      </c>
      <c r="F112" s="174" t="s">
        <v>188</v>
      </c>
      <c r="G112" s="198" t="s">
        <v>467</v>
      </c>
      <c r="H112" s="73">
        <v>-1.7999999999999999E-2</v>
      </c>
      <c r="I112" s="73">
        <v>0.92100000000000004</v>
      </c>
      <c r="J112" s="73"/>
      <c r="K112" s="74">
        <v>24</v>
      </c>
      <c r="L112" s="74">
        <v>49</v>
      </c>
      <c r="M112" s="74" t="s">
        <v>619</v>
      </c>
      <c r="N112" s="74">
        <v>0</v>
      </c>
      <c r="O112" s="176">
        <v>29000</v>
      </c>
      <c r="P112" s="174">
        <v>420</v>
      </c>
      <c r="Q112" s="73">
        <v>3.2669999999999999</v>
      </c>
      <c r="R112" s="174">
        <v>0.52200000000000002</v>
      </c>
      <c r="S112" s="73">
        <v>-0.39200000000000002</v>
      </c>
      <c r="T112" s="175">
        <v>1993</v>
      </c>
      <c r="U112" s="176">
        <v>29500</v>
      </c>
      <c r="V112" s="175" t="s">
        <v>233</v>
      </c>
      <c r="W112" s="201" t="s">
        <v>66</v>
      </c>
      <c r="X112" s="177"/>
    </row>
    <row r="113" spans="1:24" s="203" customFormat="1" x14ac:dyDescent="0.4">
      <c r="A113" s="74">
        <v>107</v>
      </c>
      <c r="B113" s="72" t="s">
        <v>622</v>
      </c>
      <c r="C113" s="198" t="s">
        <v>623</v>
      </c>
      <c r="D113" s="210">
        <v>2</v>
      </c>
      <c r="E113" s="174">
        <v>343</v>
      </c>
      <c r="F113" s="174" t="s">
        <v>195</v>
      </c>
      <c r="G113" s="198" t="s">
        <v>624</v>
      </c>
      <c r="H113" s="73">
        <v>-3.3000000000000002E-2</v>
      </c>
      <c r="I113" s="73">
        <v>0.91300000000000003</v>
      </c>
      <c r="J113" s="73"/>
      <c r="K113" s="74">
        <v>14</v>
      </c>
      <c r="L113" s="74">
        <v>14</v>
      </c>
      <c r="M113" s="74" t="s">
        <v>625</v>
      </c>
      <c r="N113" s="74">
        <v>0</v>
      </c>
      <c r="O113" s="174" t="s">
        <v>191</v>
      </c>
      <c r="P113" s="174" t="s">
        <v>191</v>
      </c>
      <c r="Q113" s="73">
        <v>3.629</v>
      </c>
      <c r="R113" s="174">
        <v>0.36599999999999999</v>
      </c>
      <c r="S113" s="73">
        <v>-0.13400000000000001</v>
      </c>
      <c r="T113" s="175">
        <v>1999</v>
      </c>
      <c r="U113" s="176">
        <v>19400</v>
      </c>
      <c r="V113" s="175" t="s">
        <v>192</v>
      </c>
      <c r="W113" s="201" t="s">
        <v>66</v>
      </c>
      <c r="X113" s="177"/>
    </row>
    <row r="114" spans="1:24" s="203" customFormat="1" x14ac:dyDescent="0.4">
      <c r="A114" s="74">
        <v>108</v>
      </c>
      <c r="B114" s="197" t="s">
        <v>626</v>
      </c>
      <c r="C114" s="198" t="s">
        <v>627</v>
      </c>
      <c r="D114" s="199">
        <v>2</v>
      </c>
      <c r="E114" s="174">
        <v>30.3</v>
      </c>
      <c r="F114" s="174" t="s">
        <v>188</v>
      </c>
      <c r="G114" s="198" t="s">
        <v>628</v>
      </c>
      <c r="H114" s="73">
        <v>-9.1999999999999998E-2</v>
      </c>
      <c r="I114" s="73">
        <v>0.622</v>
      </c>
      <c r="J114" s="73"/>
      <c r="K114" s="74">
        <v>18</v>
      </c>
      <c r="L114" s="74">
        <v>49</v>
      </c>
      <c r="M114" s="74" t="s">
        <v>619</v>
      </c>
      <c r="N114" s="74">
        <v>0</v>
      </c>
      <c r="O114" s="174" t="s">
        <v>629</v>
      </c>
      <c r="P114" s="174" t="s">
        <v>630</v>
      </c>
      <c r="Q114" s="73">
        <v>2.9660000000000002</v>
      </c>
      <c r="R114" s="174">
        <v>0.66600000000000004</v>
      </c>
      <c r="S114" s="73">
        <v>-0.496</v>
      </c>
      <c r="T114" s="175">
        <v>1969</v>
      </c>
      <c r="U114" s="176">
        <v>11000</v>
      </c>
      <c r="V114" s="175" t="s">
        <v>228</v>
      </c>
      <c r="W114" s="201" t="s">
        <v>66</v>
      </c>
      <c r="X114" s="177"/>
    </row>
    <row r="115" spans="1:24" s="204" customFormat="1" x14ac:dyDescent="0.4">
      <c r="A115" s="74">
        <v>109</v>
      </c>
      <c r="B115" s="197" t="s">
        <v>631</v>
      </c>
      <c r="C115" s="198" t="s">
        <v>632</v>
      </c>
      <c r="D115" s="199">
        <v>2</v>
      </c>
      <c r="E115" s="174">
        <v>94.1</v>
      </c>
      <c r="F115" s="174" t="s">
        <v>188</v>
      </c>
      <c r="G115" s="198" t="s">
        <v>633</v>
      </c>
      <c r="H115" s="73">
        <v>3.5999999999999997E-2</v>
      </c>
      <c r="I115" s="73">
        <v>0.745</v>
      </c>
      <c r="J115" s="73"/>
      <c r="K115" s="74">
        <v>42</v>
      </c>
      <c r="L115" s="74">
        <v>63</v>
      </c>
      <c r="M115" s="74" t="s">
        <v>501</v>
      </c>
      <c r="N115" s="74">
        <v>0</v>
      </c>
      <c r="O115" s="174" t="s">
        <v>634</v>
      </c>
      <c r="P115" s="174" t="s">
        <v>635</v>
      </c>
      <c r="Q115" s="73">
        <v>3.165</v>
      </c>
      <c r="R115" s="174">
        <v>0.378</v>
      </c>
      <c r="S115" s="73">
        <v>-0.33100000000000002</v>
      </c>
      <c r="T115" s="175">
        <v>1999</v>
      </c>
      <c r="U115" s="176">
        <v>12800</v>
      </c>
      <c r="V115" s="175" t="s">
        <v>228</v>
      </c>
      <c r="W115" s="201" t="s">
        <v>66</v>
      </c>
      <c r="X115" s="177"/>
    </row>
    <row r="116" spans="1:24" s="206" customFormat="1" x14ac:dyDescent="0.4">
      <c r="A116" s="74">
        <v>110</v>
      </c>
      <c r="B116" s="197" t="s">
        <v>636</v>
      </c>
      <c r="C116" s="198" t="s">
        <v>637</v>
      </c>
      <c r="D116" s="199">
        <v>2</v>
      </c>
      <c r="E116" s="174">
        <v>37.9</v>
      </c>
      <c r="F116" s="174" t="s">
        <v>188</v>
      </c>
      <c r="G116" s="198" t="s">
        <v>638</v>
      </c>
      <c r="H116" s="73">
        <v>6.5000000000000002E-2</v>
      </c>
      <c r="I116" s="73">
        <v>0.55900000000000005</v>
      </c>
      <c r="J116" s="73"/>
      <c r="K116" s="74">
        <v>41</v>
      </c>
      <c r="L116" s="74">
        <v>45</v>
      </c>
      <c r="M116" s="74" t="s">
        <v>639</v>
      </c>
      <c r="N116" s="74">
        <v>0</v>
      </c>
      <c r="O116" s="174">
        <v>500</v>
      </c>
      <c r="P116" s="174">
        <v>96</v>
      </c>
      <c r="Q116" s="73">
        <v>2.8</v>
      </c>
      <c r="R116" s="174">
        <v>0.39200000000000002</v>
      </c>
      <c r="S116" s="73">
        <v>-0.53300000000000003</v>
      </c>
      <c r="T116" s="175">
        <v>1999</v>
      </c>
      <c r="U116" s="176">
        <v>5600</v>
      </c>
      <c r="V116" s="175" t="s">
        <v>228</v>
      </c>
      <c r="W116" s="201" t="s">
        <v>66</v>
      </c>
      <c r="X116" s="177"/>
    </row>
    <row r="117" spans="1:24" s="204" customFormat="1" x14ac:dyDescent="0.4">
      <c r="A117" s="74">
        <v>111</v>
      </c>
      <c r="B117" s="197" t="s">
        <v>640</v>
      </c>
      <c r="C117" s="198" t="s">
        <v>641</v>
      </c>
      <c r="D117" s="199">
        <v>2</v>
      </c>
      <c r="E117" s="174">
        <v>6.17</v>
      </c>
      <c r="F117" s="174" t="s">
        <v>188</v>
      </c>
      <c r="G117" s="198" t="s">
        <v>642</v>
      </c>
      <c r="H117" s="73">
        <v>0.309</v>
      </c>
      <c r="I117" s="73">
        <v>0.21299999999999999</v>
      </c>
      <c r="J117" s="73"/>
      <c r="K117" s="74">
        <v>11</v>
      </c>
      <c r="L117" s="74">
        <v>12</v>
      </c>
      <c r="M117" s="74" t="s">
        <v>642</v>
      </c>
      <c r="N117" s="74">
        <v>0</v>
      </c>
      <c r="O117" s="174" t="s">
        <v>191</v>
      </c>
      <c r="P117" s="174">
        <v>72</v>
      </c>
      <c r="Q117" s="73">
        <v>2.5150000000000001</v>
      </c>
      <c r="R117" s="174">
        <v>0.55100000000000005</v>
      </c>
      <c r="S117" s="73">
        <v>-0.37</v>
      </c>
      <c r="T117" s="175">
        <v>1962</v>
      </c>
      <c r="U117" s="176">
        <v>2280</v>
      </c>
      <c r="V117" s="175" t="s">
        <v>197</v>
      </c>
      <c r="W117" s="201" t="s">
        <v>66</v>
      </c>
      <c r="X117" s="177"/>
    </row>
    <row r="118" spans="1:24" s="203" customFormat="1" x14ac:dyDescent="0.4">
      <c r="A118" s="74">
        <v>112</v>
      </c>
      <c r="B118" s="197" t="s">
        <v>643</v>
      </c>
      <c r="C118" s="198" t="s">
        <v>644</v>
      </c>
      <c r="D118" s="199">
        <v>2</v>
      </c>
      <c r="E118" s="176">
        <v>1048</v>
      </c>
      <c r="F118" s="176" t="s">
        <v>195</v>
      </c>
      <c r="G118" s="208" t="s">
        <v>460</v>
      </c>
      <c r="H118" s="73">
        <v>7.6999999999999999E-2</v>
      </c>
      <c r="I118" s="73">
        <v>0.32700000000000001</v>
      </c>
      <c r="J118" s="73"/>
      <c r="K118" s="74">
        <v>77</v>
      </c>
      <c r="L118" s="74">
        <v>110</v>
      </c>
      <c r="M118" s="74" t="s">
        <v>645</v>
      </c>
      <c r="N118" s="74">
        <v>0</v>
      </c>
      <c r="O118" s="176">
        <v>26000</v>
      </c>
      <c r="P118" s="176" t="s">
        <v>191</v>
      </c>
      <c r="Q118" s="73">
        <v>3.8090000000000002</v>
      </c>
      <c r="R118" s="174">
        <v>0.33200000000000002</v>
      </c>
      <c r="S118" s="73">
        <v>-0.34</v>
      </c>
      <c r="T118" s="175">
        <v>1999</v>
      </c>
      <c r="U118" s="176">
        <v>31100</v>
      </c>
      <c r="V118" s="175" t="s">
        <v>192</v>
      </c>
      <c r="W118" s="201" t="s">
        <v>66</v>
      </c>
      <c r="X118" s="177"/>
    </row>
    <row r="119" spans="1:24" s="204" customFormat="1" x14ac:dyDescent="0.4">
      <c r="A119" s="74">
        <v>113</v>
      </c>
      <c r="B119" s="197" t="s">
        <v>646</v>
      </c>
      <c r="C119" s="198" t="s">
        <v>647</v>
      </c>
      <c r="D119" s="199">
        <v>2</v>
      </c>
      <c r="E119" s="174">
        <v>0.33</v>
      </c>
      <c r="F119" s="174" t="s">
        <v>188</v>
      </c>
      <c r="G119" s="198" t="s">
        <v>648</v>
      </c>
      <c r="H119" s="73">
        <v>-5.2999999999999999E-2</v>
      </c>
      <c r="I119" s="73">
        <v>0.6</v>
      </c>
      <c r="J119" s="73"/>
      <c r="K119" s="74">
        <v>48</v>
      </c>
      <c r="L119" s="74">
        <v>59</v>
      </c>
      <c r="M119" s="74" t="s">
        <v>648</v>
      </c>
      <c r="N119" s="74">
        <v>0</v>
      </c>
      <c r="O119" s="174" t="s">
        <v>191</v>
      </c>
      <c r="P119" s="174" t="s">
        <v>649</v>
      </c>
      <c r="Q119" s="73">
        <v>1.6779999999999999</v>
      </c>
      <c r="R119" s="174">
        <v>0.67400000000000004</v>
      </c>
      <c r="S119" s="73">
        <v>-0.82599999999999996</v>
      </c>
      <c r="T119" s="175">
        <v>1968</v>
      </c>
      <c r="U119" s="176">
        <v>334</v>
      </c>
      <c r="V119" s="175" t="s">
        <v>197</v>
      </c>
      <c r="W119" s="201" t="s">
        <v>66</v>
      </c>
      <c r="X119" s="177"/>
    </row>
    <row r="120" spans="1:24" s="203" customFormat="1" x14ac:dyDescent="0.4">
      <c r="A120" s="74">
        <v>114</v>
      </c>
      <c r="B120" s="197" t="s">
        <v>650</v>
      </c>
      <c r="C120" s="198" t="s">
        <v>651</v>
      </c>
      <c r="D120" s="199">
        <v>2</v>
      </c>
      <c r="E120" s="174">
        <v>28.3</v>
      </c>
      <c r="F120" s="174" t="s">
        <v>188</v>
      </c>
      <c r="G120" s="198" t="s">
        <v>652</v>
      </c>
      <c r="H120" s="73">
        <v>-0.2</v>
      </c>
      <c r="I120" s="73">
        <v>8.4000000000000005E-2</v>
      </c>
      <c r="J120" s="73"/>
      <c r="K120" s="74">
        <v>37</v>
      </c>
      <c r="L120" s="74">
        <v>73</v>
      </c>
      <c r="M120" s="74" t="s">
        <v>653</v>
      </c>
      <c r="N120" s="74">
        <v>0</v>
      </c>
      <c r="O120" s="176">
        <v>24000</v>
      </c>
      <c r="P120" s="174" t="s">
        <v>654</v>
      </c>
      <c r="Q120" s="73">
        <v>2.9990000000000001</v>
      </c>
      <c r="R120" s="174">
        <v>0.502</v>
      </c>
      <c r="S120" s="73">
        <v>-0.253</v>
      </c>
      <c r="T120" s="175">
        <v>1968</v>
      </c>
      <c r="U120" s="176">
        <v>24200</v>
      </c>
      <c r="V120" s="175" t="s">
        <v>233</v>
      </c>
      <c r="W120" s="201" t="s">
        <v>66</v>
      </c>
      <c r="X120" s="177"/>
    </row>
    <row r="121" spans="1:24" s="204" customFormat="1" x14ac:dyDescent="0.4">
      <c r="A121" s="74">
        <v>115</v>
      </c>
      <c r="B121" s="197" t="s">
        <v>655</v>
      </c>
      <c r="C121" s="198" t="s">
        <v>656</v>
      </c>
      <c r="D121" s="199">
        <v>2</v>
      </c>
      <c r="E121" s="174">
        <v>0.7</v>
      </c>
      <c r="F121" s="174" t="s">
        <v>188</v>
      </c>
      <c r="G121" s="198" t="s">
        <v>657</v>
      </c>
      <c r="H121" s="73">
        <v>-0.20699999999999999</v>
      </c>
      <c r="I121" s="73">
        <v>5.0999999999999997E-2</v>
      </c>
      <c r="J121" s="73"/>
      <c r="K121" s="74">
        <v>43</v>
      </c>
      <c r="L121" s="74">
        <v>58</v>
      </c>
      <c r="M121" s="74" t="s">
        <v>658</v>
      </c>
      <c r="N121" s="74">
        <v>0</v>
      </c>
      <c r="O121" s="174" t="s">
        <v>659</v>
      </c>
      <c r="P121" s="174" t="s">
        <v>660</v>
      </c>
      <c r="Q121" s="73">
        <v>1.2809999999999999</v>
      </c>
      <c r="R121" s="174">
        <v>0.95899999999999996</v>
      </c>
      <c r="S121" s="73">
        <v>-0.51700000000000002</v>
      </c>
      <c r="T121" s="175">
        <v>1968</v>
      </c>
      <c r="U121" s="176">
        <v>570</v>
      </c>
      <c r="V121" s="201">
        <v>41009</v>
      </c>
      <c r="W121" s="201" t="s">
        <v>66</v>
      </c>
      <c r="X121" s="177"/>
    </row>
    <row r="122" spans="1:24" s="203" customFormat="1" x14ac:dyDescent="0.4">
      <c r="A122" s="74">
        <v>116</v>
      </c>
      <c r="B122" s="197" t="s">
        <v>661</v>
      </c>
      <c r="C122" s="198" t="s">
        <v>662</v>
      </c>
      <c r="D122" s="199">
        <v>2</v>
      </c>
      <c r="E122" s="174">
        <v>68.2</v>
      </c>
      <c r="F122" s="174" t="s">
        <v>188</v>
      </c>
      <c r="G122" s="198" t="s">
        <v>663</v>
      </c>
      <c r="H122" s="73">
        <v>-2E-3</v>
      </c>
      <c r="I122" s="73">
        <v>1</v>
      </c>
      <c r="J122" s="73"/>
      <c r="K122" s="74">
        <v>29</v>
      </c>
      <c r="L122" s="74">
        <v>41</v>
      </c>
      <c r="M122" s="74" t="s">
        <v>664</v>
      </c>
      <c r="N122" s="74">
        <v>0</v>
      </c>
      <c r="O122" s="174" t="s">
        <v>665</v>
      </c>
      <c r="P122" s="174">
        <v>230</v>
      </c>
      <c r="Q122" s="73">
        <v>3.1080000000000001</v>
      </c>
      <c r="R122" s="174">
        <v>0.57099999999999995</v>
      </c>
      <c r="S122" s="73">
        <v>-0.42699999999999999</v>
      </c>
      <c r="T122" s="175">
        <v>1968</v>
      </c>
      <c r="U122" s="176">
        <v>14100</v>
      </c>
      <c r="V122" s="175" t="s">
        <v>228</v>
      </c>
      <c r="W122" s="201" t="s">
        <v>66</v>
      </c>
      <c r="X122" s="177"/>
    </row>
    <row r="123" spans="1:24" s="204" customFormat="1" x14ac:dyDescent="0.4">
      <c r="A123" s="74">
        <v>117</v>
      </c>
      <c r="B123" s="197" t="s">
        <v>666</v>
      </c>
      <c r="C123" s="198" t="s">
        <v>667</v>
      </c>
      <c r="D123" s="199">
        <v>2</v>
      </c>
      <c r="E123" s="174">
        <v>9.0299999999999994</v>
      </c>
      <c r="F123" s="174" t="s">
        <v>188</v>
      </c>
      <c r="G123" s="198" t="s">
        <v>668</v>
      </c>
      <c r="H123" s="73">
        <v>-0.22500000000000001</v>
      </c>
      <c r="I123" s="73">
        <v>5.0999999999999997E-2</v>
      </c>
      <c r="J123" s="73"/>
      <c r="K123" s="74">
        <v>37</v>
      </c>
      <c r="L123" s="74">
        <v>45</v>
      </c>
      <c r="M123" s="74" t="s">
        <v>639</v>
      </c>
      <c r="N123" s="74">
        <v>0</v>
      </c>
      <c r="O123" s="176">
        <v>1100</v>
      </c>
      <c r="P123" s="174" t="s">
        <v>669</v>
      </c>
      <c r="Q123" s="73">
        <v>2.9359999999999999</v>
      </c>
      <c r="R123" s="174">
        <v>0.43</v>
      </c>
      <c r="S123" s="73">
        <v>-0.54100000000000004</v>
      </c>
      <c r="T123" s="175">
        <v>1974</v>
      </c>
      <c r="U123" s="176">
        <v>4820</v>
      </c>
      <c r="V123" s="175" t="s">
        <v>192</v>
      </c>
      <c r="W123" s="201" t="s">
        <v>66</v>
      </c>
      <c r="X123" s="177"/>
    </row>
    <row r="124" spans="1:24" s="203" customFormat="1" x14ac:dyDescent="0.4">
      <c r="A124" s="74">
        <v>118</v>
      </c>
      <c r="B124" s="197" t="s">
        <v>670</v>
      </c>
      <c r="C124" s="198" t="s">
        <v>671</v>
      </c>
      <c r="D124" s="199">
        <v>2</v>
      </c>
      <c r="E124" s="176">
        <v>2336</v>
      </c>
      <c r="F124" s="176" t="s">
        <v>195</v>
      </c>
      <c r="G124" s="208" t="s">
        <v>430</v>
      </c>
      <c r="H124" s="73">
        <v>0.153</v>
      </c>
      <c r="I124" s="73" t="s">
        <v>672</v>
      </c>
      <c r="J124" s="73"/>
      <c r="K124" s="74">
        <v>76</v>
      </c>
      <c r="L124" s="74">
        <v>76</v>
      </c>
      <c r="M124" s="74" t="s">
        <v>430</v>
      </c>
      <c r="N124" s="74">
        <v>0</v>
      </c>
      <c r="O124" s="174" t="s">
        <v>191</v>
      </c>
      <c r="P124" s="174" t="s">
        <v>191</v>
      </c>
      <c r="Q124" s="73">
        <v>4.0229999999999997</v>
      </c>
      <c r="R124" s="174">
        <v>0.25900000000000001</v>
      </c>
      <c r="S124" s="73">
        <v>-0.25600000000000001</v>
      </c>
      <c r="T124" s="175">
        <v>2008</v>
      </c>
      <c r="U124" s="176">
        <v>36400</v>
      </c>
      <c r="V124" s="175" t="s">
        <v>228</v>
      </c>
      <c r="W124" s="201" t="s">
        <v>66</v>
      </c>
      <c r="X124" s="177"/>
    </row>
    <row r="125" spans="1:24" s="204" customFormat="1" x14ac:dyDescent="0.4">
      <c r="A125" s="74">
        <v>119</v>
      </c>
      <c r="B125" s="197" t="s">
        <v>673</v>
      </c>
      <c r="C125" s="198" t="s">
        <v>674</v>
      </c>
      <c r="D125" s="199" t="s">
        <v>191</v>
      </c>
      <c r="E125" s="174">
        <v>17.8</v>
      </c>
      <c r="F125" s="174" t="s">
        <v>195</v>
      </c>
      <c r="G125" s="198" t="s">
        <v>675</v>
      </c>
      <c r="H125" s="73">
        <v>0.14499999999999999</v>
      </c>
      <c r="I125" s="73">
        <v>0.26900000000000002</v>
      </c>
      <c r="J125" s="73"/>
      <c r="K125" s="74">
        <v>30</v>
      </c>
      <c r="L125" s="74">
        <v>31</v>
      </c>
      <c r="M125" s="74" t="s">
        <v>676</v>
      </c>
      <c r="N125" s="74">
        <v>0</v>
      </c>
      <c r="O125" s="174">
        <v>500</v>
      </c>
      <c r="P125" s="174" t="s">
        <v>191</v>
      </c>
      <c r="Q125" s="73">
        <v>2.9510000000000001</v>
      </c>
      <c r="R125" s="174">
        <v>0.432</v>
      </c>
      <c r="S125" s="73">
        <v>-0.252</v>
      </c>
      <c r="T125" s="175">
        <v>1990</v>
      </c>
      <c r="U125" s="176">
        <v>7700</v>
      </c>
      <c r="V125" s="175" t="s">
        <v>497</v>
      </c>
      <c r="W125" s="175" t="s">
        <v>64</v>
      </c>
      <c r="X125" s="177"/>
    </row>
    <row r="126" spans="1:24" s="203" customFormat="1" x14ac:dyDescent="0.4">
      <c r="A126" s="74">
        <v>120</v>
      </c>
      <c r="B126" s="197" t="s">
        <v>677</v>
      </c>
      <c r="C126" s="198" t="s">
        <v>678</v>
      </c>
      <c r="D126" s="199">
        <v>2</v>
      </c>
      <c r="E126" s="174">
        <v>16.100000000000001</v>
      </c>
      <c r="F126" s="174" t="s">
        <v>195</v>
      </c>
      <c r="G126" s="198" t="s">
        <v>679</v>
      </c>
      <c r="H126" s="73">
        <v>0.14699999999999999</v>
      </c>
      <c r="I126" s="73">
        <v>0.434</v>
      </c>
      <c r="J126" s="73"/>
      <c r="K126" s="74">
        <v>17</v>
      </c>
      <c r="L126" s="74">
        <v>17</v>
      </c>
      <c r="M126" s="74" t="s">
        <v>679</v>
      </c>
      <c r="N126" s="74">
        <v>6</v>
      </c>
      <c r="O126" s="174" t="s">
        <v>191</v>
      </c>
      <c r="P126" s="174" t="s">
        <v>191</v>
      </c>
      <c r="Q126" s="73">
        <v>3.101</v>
      </c>
      <c r="R126" s="174">
        <v>0.152</v>
      </c>
      <c r="S126" s="73">
        <v>-0.28799999999999998</v>
      </c>
      <c r="T126" s="175">
        <v>2009</v>
      </c>
      <c r="U126" s="176">
        <v>2670</v>
      </c>
      <c r="V126" s="175" t="s">
        <v>213</v>
      </c>
      <c r="W126" s="201" t="s">
        <v>66</v>
      </c>
      <c r="X126" s="177"/>
    </row>
    <row r="127" spans="1:24" s="203" customFormat="1" x14ac:dyDescent="0.4">
      <c r="A127" s="74">
        <v>121</v>
      </c>
      <c r="B127" s="72" t="s">
        <v>680</v>
      </c>
      <c r="C127" s="198" t="s">
        <v>681</v>
      </c>
      <c r="D127" s="210">
        <v>2</v>
      </c>
      <c r="E127" s="174">
        <v>57.3</v>
      </c>
      <c r="F127" s="174" t="s">
        <v>195</v>
      </c>
      <c r="G127" s="198" t="s">
        <v>679</v>
      </c>
      <c r="H127" s="73">
        <v>0.27900000000000003</v>
      </c>
      <c r="I127" s="73">
        <v>0.127</v>
      </c>
      <c r="J127" s="73"/>
      <c r="K127" s="74">
        <v>17</v>
      </c>
      <c r="L127" s="74">
        <v>17</v>
      </c>
      <c r="M127" s="74" t="s">
        <v>679</v>
      </c>
      <c r="N127" s="74">
        <v>0</v>
      </c>
      <c r="O127" s="174" t="s">
        <v>191</v>
      </c>
      <c r="P127" s="174" t="s">
        <v>191</v>
      </c>
      <c r="Q127" s="73">
        <v>3.4540000000000002</v>
      </c>
      <c r="R127" s="174">
        <v>0.25600000000000001</v>
      </c>
      <c r="S127" s="73">
        <v>-0.31</v>
      </c>
      <c r="T127" s="175">
        <v>2008</v>
      </c>
      <c r="U127" s="176">
        <v>7570</v>
      </c>
      <c r="V127" s="175" t="s">
        <v>213</v>
      </c>
      <c r="W127" s="201" t="s">
        <v>66</v>
      </c>
      <c r="X127" s="177"/>
    </row>
    <row r="128" spans="1:24" s="204" customFormat="1" x14ac:dyDescent="0.4">
      <c r="A128" s="74">
        <v>122</v>
      </c>
      <c r="B128" s="197" t="s">
        <v>682</v>
      </c>
      <c r="C128" s="198" t="s">
        <v>683</v>
      </c>
      <c r="D128" s="199">
        <v>4</v>
      </c>
      <c r="E128" s="200">
        <v>4.83</v>
      </c>
      <c r="F128" s="200" t="s">
        <v>188</v>
      </c>
      <c r="G128" s="72" t="s">
        <v>684</v>
      </c>
      <c r="H128" s="73">
        <v>-0.17199999999999999</v>
      </c>
      <c r="I128" s="73" t="s">
        <v>685</v>
      </c>
      <c r="J128" s="73"/>
      <c r="K128" s="74">
        <v>46</v>
      </c>
      <c r="L128" s="74">
        <v>52</v>
      </c>
      <c r="M128" s="74" t="s">
        <v>451</v>
      </c>
      <c r="N128" s="74">
        <v>0</v>
      </c>
      <c r="O128" s="176">
        <v>3000</v>
      </c>
      <c r="P128" s="174" t="s">
        <v>686</v>
      </c>
      <c r="Q128" s="73">
        <v>2.3889999999999998</v>
      </c>
      <c r="R128" s="174">
        <v>0.41099999999999998</v>
      </c>
      <c r="S128" s="73">
        <v>-0.158</v>
      </c>
      <c r="T128" s="175">
        <v>1993</v>
      </c>
      <c r="U128" s="176">
        <v>3100</v>
      </c>
      <c r="V128" s="175" t="s">
        <v>228</v>
      </c>
      <c r="W128" s="175" t="s">
        <v>64</v>
      </c>
      <c r="X128" s="177"/>
    </row>
    <row r="129" spans="1:24" s="203" customFormat="1" x14ac:dyDescent="0.4">
      <c r="A129" s="74">
        <v>123</v>
      </c>
      <c r="B129" s="197" t="s">
        <v>687</v>
      </c>
      <c r="C129" s="198" t="s">
        <v>688</v>
      </c>
      <c r="D129" s="199">
        <v>4</v>
      </c>
      <c r="E129" s="200" t="s">
        <v>689</v>
      </c>
      <c r="F129" s="200" t="s">
        <v>188</v>
      </c>
      <c r="G129" s="72" t="s">
        <v>690</v>
      </c>
      <c r="H129" s="73">
        <v>-0.17599999999999999</v>
      </c>
      <c r="I129" s="73" t="s">
        <v>691</v>
      </c>
      <c r="J129" s="73"/>
      <c r="K129" s="74">
        <v>55</v>
      </c>
      <c r="L129" s="74">
        <v>56</v>
      </c>
      <c r="M129" s="74" t="s">
        <v>692</v>
      </c>
      <c r="N129" s="74">
        <v>24</v>
      </c>
      <c r="O129" s="176">
        <v>8000</v>
      </c>
      <c r="P129" s="176" t="s">
        <v>191</v>
      </c>
      <c r="Q129" s="73">
        <v>3.153</v>
      </c>
      <c r="R129" s="174">
        <v>0.35399999999999998</v>
      </c>
      <c r="S129" s="73">
        <v>-0.41799999999999998</v>
      </c>
      <c r="T129" s="175">
        <v>1990</v>
      </c>
      <c r="U129" s="176">
        <v>8500</v>
      </c>
      <c r="V129" s="175" t="s">
        <v>228</v>
      </c>
      <c r="W129" s="175" t="s">
        <v>64</v>
      </c>
      <c r="X129" s="177"/>
    </row>
    <row r="130" spans="1:24" s="204" customFormat="1" x14ac:dyDescent="0.4">
      <c r="A130" s="74">
        <v>124</v>
      </c>
      <c r="B130" s="197" t="s">
        <v>693</v>
      </c>
      <c r="C130" s="198" t="s">
        <v>694</v>
      </c>
      <c r="D130" s="199">
        <v>4</v>
      </c>
      <c r="E130" s="200" t="s">
        <v>695</v>
      </c>
      <c r="F130" s="200" t="s">
        <v>188</v>
      </c>
      <c r="G130" s="72" t="s">
        <v>320</v>
      </c>
      <c r="H130" s="73">
        <v>0.13</v>
      </c>
      <c r="I130" s="73">
        <v>0.41299999999999998</v>
      </c>
      <c r="J130" s="73"/>
      <c r="K130" s="74">
        <v>22</v>
      </c>
      <c r="L130" s="74">
        <v>22</v>
      </c>
      <c r="M130" s="74" t="s">
        <v>320</v>
      </c>
      <c r="N130" s="74">
        <v>0</v>
      </c>
      <c r="O130" s="174" t="s">
        <v>191</v>
      </c>
      <c r="P130" s="174" t="s">
        <v>191</v>
      </c>
      <c r="Q130" s="73">
        <v>1.5980000000000001</v>
      </c>
      <c r="R130" s="174">
        <v>0.32300000000000001</v>
      </c>
      <c r="S130" s="73">
        <v>-0.44400000000000001</v>
      </c>
      <c r="T130" s="175">
        <v>1978</v>
      </c>
      <c r="U130" s="176">
        <v>145</v>
      </c>
      <c r="V130" s="175" t="s">
        <v>213</v>
      </c>
      <c r="W130" s="175" t="s">
        <v>64</v>
      </c>
      <c r="X130" s="177"/>
    </row>
    <row r="131" spans="1:24" s="204" customFormat="1" x14ac:dyDescent="0.4">
      <c r="A131" s="74">
        <v>125</v>
      </c>
      <c r="B131" s="197" t="s">
        <v>696</v>
      </c>
      <c r="C131" s="198" t="s">
        <v>697</v>
      </c>
      <c r="D131" s="199">
        <v>4</v>
      </c>
      <c r="E131" s="200" t="s">
        <v>698</v>
      </c>
      <c r="F131" s="200" t="s">
        <v>195</v>
      </c>
      <c r="G131" s="72" t="s">
        <v>699</v>
      </c>
      <c r="H131" s="73">
        <v>0.14000000000000001</v>
      </c>
      <c r="I131" s="73">
        <v>0.33800000000000002</v>
      </c>
      <c r="J131" s="73"/>
      <c r="K131" s="74">
        <v>25</v>
      </c>
      <c r="L131" s="74">
        <v>25</v>
      </c>
      <c r="M131" s="74" t="s">
        <v>699</v>
      </c>
      <c r="N131" s="74">
        <v>9</v>
      </c>
      <c r="O131" s="174" t="s">
        <v>191</v>
      </c>
      <c r="P131" s="174" t="s">
        <v>191</v>
      </c>
      <c r="Q131" s="73">
        <v>2.0499999999999998</v>
      </c>
      <c r="R131" s="174">
        <v>0.48899999999999999</v>
      </c>
      <c r="S131" s="73">
        <v>-0.40500000000000003</v>
      </c>
      <c r="T131" s="175">
        <v>1974</v>
      </c>
      <c r="U131" s="176">
        <v>698</v>
      </c>
      <c r="V131" s="175" t="s">
        <v>213</v>
      </c>
      <c r="W131" s="175" t="s">
        <v>64</v>
      </c>
      <c r="X131" s="177"/>
    </row>
    <row r="132" spans="1:24" s="204" customFormat="1" x14ac:dyDescent="0.4">
      <c r="A132" s="74">
        <v>126</v>
      </c>
      <c r="B132" s="197" t="s">
        <v>700</v>
      </c>
      <c r="C132" s="198" t="s">
        <v>701</v>
      </c>
      <c r="D132" s="199">
        <v>4</v>
      </c>
      <c r="E132" s="200" t="s">
        <v>702</v>
      </c>
      <c r="F132" s="200" t="s">
        <v>195</v>
      </c>
      <c r="G132" s="72" t="s">
        <v>396</v>
      </c>
      <c r="H132" s="73">
        <v>-0.128</v>
      </c>
      <c r="I132" s="73" t="s">
        <v>703</v>
      </c>
      <c r="J132" s="73"/>
      <c r="K132" s="74">
        <v>97</v>
      </c>
      <c r="L132" s="74">
        <v>97</v>
      </c>
      <c r="M132" s="74" t="s">
        <v>396</v>
      </c>
      <c r="N132" s="74">
        <v>0</v>
      </c>
      <c r="O132" s="174" t="s">
        <v>191</v>
      </c>
      <c r="P132" s="174" t="s">
        <v>191</v>
      </c>
      <c r="Q132" s="73">
        <v>3.7309999999999999</v>
      </c>
      <c r="R132" s="174">
        <v>0.245</v>
      </c>
      <c r="S132" s="73">
        <v>-3.2000000000000001E-2</v>
      </c>
      <c r="T132" s="175">
        <v>1929</v>
      </c>
      <c r="U132" s="176">
        <v>18400</v>
      </c>
      <c r="V132" s="175" t="s">
        <v>192</v>
      </c>
      <c r="W132" s="175" t="s">
        <v>64</v>
      </c>
      <c r="X132" s="177"/>
    </row>
    <row r="133" spans="1:24" s="204" customFormat="1" x14ac:dyDescent="0.4">
      <c r="A133" s="74">
        <v>127</v>
      </c>
      <c r="B133" s="197" t="s">
        <v>704</v>
      </c>
      <c r="C133" s="198" t="s">
        <v>705</v>
      </c>
      <c r="D133" s="199">
        <v>4</v>
      </c>
      <c r="E133" s="200">
        <v>1.95</v>
      </c>
      <c r="F133" s="200" t="s">
        <v>188</v>
      </c>
      <c r="G133" s="72" t="s">
        <v>706</v>
      </c>
      <c r="H133" s="73">
        <v>0.183</v>
      </c>
      <c r="I133" s="73">
        <v>0.34399999999999997</v>
      </c>
      <c r="J133" s="73"/>
      <c r="K133" s="74">
        <v>16</v>
      </c>
      <c r="L133" s="74">
        <v>16</v>
      </c>
      <c r="M133" s="74" t="s">
        <v>706</v>
      </c>
      <c r="N133" s="74">
        <v>1</v>
      </c>
      <c r="O133" s="174" t="s">
        <v>191</v>
      </c>
      <c r="P133" s="174" t="s">
        <v>191</v>
      </c>
      <c r="Q133" s="73">
        <v>2.4420000000000002</v>
      </c>
      <c r="R133" s="174">
        <v>0.192</v>
      </c>
      <c r="S133" s="73">
        <v>-0.29799999999999999</v>
      </c>
      <c r="T133" s="175">
        <v>1974</v>
      </c>
      <c r="U133" s="176">
        <v>660</v>
      </c>
      <c r="V133" s="175" t="s">
        <v>192</v>
      </c>
      <c r="W133" s="175" t="s">
        <v>64</v>
      </c>
      <c r="X133" s="177"/>
    </row>
    <row r="134" spans="1:24" s="204" customFormat="1" x14ac:dyDescent="0.4">
      <c r="A134" s="74">
        <v>128</v>
      </c>
      <c r="B134" s="197" t="s">
        <v>707</v>
      </c>
      <c r="C134" s="198" t="s">
        <v>708</v>
      </c>
      <c r="D134" s="199">
        <v>4</v>
      </c>
      <c r="E134" s="200" t="s">
        <v>709</v>
      </c>
      <c r="F134" s="200" t="s">
        <v>188</v>
      </c>
      <c r="G134" s="72" t="s">
        <v>598</v>
      </c>
      <c r="H134" s="73">
        <v>5.2999999999999999E-2</v>
      </c>
      <c r="I134" s="73">
        <v>0.77</v>
      </c>
      <c r="J134" s="73"/>
      <c r="K134" s="74">
        <v>20</v>
      </c>
      <c r="L134" s="74">
        <v>20</v>
      </c>
      <c r="M134" s="74" t="s">
        <v>598</v>
      </c>
      <c r="N134" s="74">
        <v>0</v>
      </c>
      <c r="O134" s="174" t="s">
        <v>191</v>
      </c>
      <c r="P134" s="174" t="s">
        <v>191</v>
      </c>
      <c r="Q134" s="73">
        <v>1.706</v>
      </c>
      <c r="R134" s="174">
        <v>0.33500000000000002</v>
      </c>
      <c r="S134" s="73">
        <v>-0.154</v>
      </c>
      <c r="T134" s="175">
        <v>1969</v>
      </c>
      <c r="U134" s="176">
        <v>187</v>
      </c>
      <c r="V134" s="175" t="s">
        <v>197</v>
      </c>
      <c r="W134" s="175" t="s">
        <v>64</v>
      </c>
      <c r="X134" s="177"/>
    </row>
    <row r="135" spans="1:24" s="204" customFormat="1" x14ac:dyDescent="0.4">
      <c r="A135" s="74">
        <v>129</v>
      </c>
      <c r="B135" s="197" t="s">
        <v>710</v>
      </c>
      <c r="C135" s="198" t="s">
        <v>711</v>
      </c>
      <c r="D135" s="199">
        <v>4</v>
      </c>
      <c r="E135" s="200" t="s">
        <v>712</v>
      </c>
      <c r="F135" s="200" t="s">
        <v>188</v>
      </c>
      <c r="G135" s="72" t="s">
        <v>713</v>
      </c>
      <c r="H135" s="73">
        <v>0.39900000000000002</v>
      </c>
      <c r="I135" s="73" t="s">
        <v>714</v>
      </c>
      <c r="J135" s="73"/>
      <c r="K135" s="74">
        <v>23</v>
      </c>
      <c r="L135" s="74">
        <v>24</v>
      </c>
      <c r="M135" s="74" t="s">
        <v>713</v>
      </c>
      <c r="N135" s="74">
        <v>0</v>
      </c>
      <c r="O135" s="174">
        <v>250</v>
      </c>
      <c r="P135" s="174" t="s">
        <v>191</v>
      </c>
      <c r="Q135" s="73">
        <v>1.7430000000000001</v>
      </c>
      <c r="R135" s="174">
        <v>0.32200000000000001</v>
      </c>
      <c r="S135" s="73">
        <v>-0.08</v>
      </c>
      <c r="T135" s="175">
        <v>1958</v>
      </c>
      <c r="U135" s="176">
        <v>212</v>
      </c>
      <c r="V135" s="175" t="s">
        <v>213</v>
      </c>
      <c r="W135" s="175" t="s">
        <v>64</v>
      </c>
      <c r="X135" s="177"/>
    </row>
    <row r="136" spans="1:24" s="204" customFormat="1" x14ac:dyDescent="0.4">
      <c r="A136" s="74">
        <v>130</v>
      </c>
      <c r="B136" s="197" t="s">
        <v>715</v>
      </c>
      <c r="C136" s="198" t="s">
        <v>716</v>
      </c>
      <c r="D136" s="199">
        <v>4</v>
      </c>
      <c r="E136" s="200" t="s">
        <v>717</v>
      </c>
      <c r="F136" s="200" t="s">
        <v>262</v>
      </c>
      <c r="G136" s="72" t="s">
        <v>718</v>
      </c>
      <c r="H136" s="73">
        <v>-2.1000000000000001E-2</v>
      </c>
      <c r="I136" s="73">
        <v>0.85099999999999998</v>
      </c>
      <c r="J136" s="73"/>
      <c r="K136" s="74">
        <v>43</v>
      </c>
      <c r="L136" s="74">
        <v>45</v>
      </c>
      <c r="M136" s="74" t="s">
        <v>719</v>
      </c>
      <c r="N136" s="74">
        <v>0</v>
      </c>
      <c r="O136" s="176">
        <v>10500</v>
      </c>
      <c r="P136" s="174">
        <v>539</v>
      </c>
      <c r="Q136" s="73">
        <v>3.4089999999999998</v>
      </c>
      <c r="R136" s="174">
        <v>0.39100000000000001</v>
      </c>
      <c r="S136" s="73">
        <v>-0.504</v>
      </c>
      <c r="T136" s="175">
        <v>1938</v>
      </c>
      <c r="U136" s="176">
        <v>11000</v>
      </c>
      <c r="V136" s="175" t="s">
        <v>197</v>
      </c>
      <c r="W136" s="175" t="s">
        <v>64</v>
      </c>
      <c r="X136" s="177"/>
    </row>
    <row r="137" spans="1:24" s="204" customFormat="1" x14ac:dyDescent="0.4">
      <c r="A137" s="74">
        <v>131</v>
      </c>
      <c r="B137" s="197" t="s">
        <v>720</v>
      </c>
      <c r="C137" s="198" t="s">
        <v>721</v>
      </c>
      <c r="D137" s="199">
        <v>4</v>
      </c>
      <c r="E137" s="200" t="s">
        <v>722</v>
      </c>
      <c r="F137" s="200" t="s">
        <v>195</v>
      </c>
      <c r="G137" s="72" t="s">
        <v>723</v>
      </c>
      <c r="H137" s="73">
        <v>-5.5E-2</v>
      </c>
      <c r="I137" s="73">
        <v>0.499</v>
      </c>
      <c r="J137" s="73"/>
      <c r="K137" s="74">
        <v>72</v>
      </c>
      <c r="L137" s="74">
        <v>73</v>
      </c>
      <c r="M137" s="74" t="s">
        <v>724</v>
      </c>
      <c r="N137" s="74">
        <v>25</v>
      </c>
      <c r="O137" s="176">
        <v>6790</v>
      </c>
      <c r="P137" s="176" t="s">
        <v>191</v>
      </c>
      <c r="Q137" s="73">
        <v>3.4980000000000002</v>
      </c>
      <c r="R137" s="174">
        <v>0.188</v>
      </c>
      <c r="S137" s="73">
        <v>-0.36499999999999999</v>
      </c>
      <c r="T137" s="175">
        <v>2002</v>
      </c>
      <c r="U137" s="176">
        <v>7330</v>
      </c>
      <c r="V137" s="175" t="s">
        <v>192</v>
      </c>
      <c r="W137" s="175" t="s">
        <v>64</v>
      </c>
      <c r="X137" s="177"/>
    </row>
    <row r="138" spans="1:24" s="204" customFormat="1" x14ac:dyDescent="0.4">
      <c r="A138" s="74">
        <v>132</v>
      </c>
      <c r="B138" s="197" t="s">
        <v>725</v>
      </c>
      <c r="C138" s="198" t="s">
        <v>726</v>
      </c>
      <c r="D138" s="199">
        <v>4</v>
      </c>
      <c r="E138" s="200">
        <v>1.42</v>
      </c>
      <c r="F138" s="200" t="s">
        <v>188</v>
      </c>
      <c r="G138" s="72" t="s">
        <v>242</v>
      </c>
      <c r="H138" s="73">
        <v>0.11</v>
      </c>
      <c r="I138" s="73">
        <v>0.622</v>
      </c>
      <c r="J138" s="73"/>
      <c r="K138" s="74">
        <v>14</v>
      </c>
      <c r="L138" s="74">
        <v>14</v>
      </c>
      <c r="M138" s="74" t="s">
        <v>242</v>
      </c>
      <c r="N138" s="74">
        <v>0</v>
      </c>
      <c r="O138" s="174" t="s">
        <v>191</v>
      </c>
      <c r="P138" s="174" t="s">
        <v>191</v>
      </c>
      <c r="Q138" s="73">
        <v>2.4180000000000001</v>
      </c>
      <c r="R138" s="174">
        <v>0.309</v>
      </c>
      <c r="S138" s="73">
        <v>-0.39500000000000002</v>
      </c>
      <c r="T138" s="175">
        <v>1965</v>
      </c>
      <c r="U138" s="176">
        <v>832</v>
      </c>
      <c r="V138" s="175" t="s">
        <v>213</v>
      </c>
      <c r="W138" s="175" t="s">
        <v>64</v>
      </c>
      <c r="X138" s="177"/>
    </row>
    <row r="139" spans="1:24" s="204" customFormat="1" x14ac:dyDescent="0.4">
      <c r="A139" s="74">
        <v>133</v>
      </c>
      <c r="B139" s="197" t="s">
        <v>727</v>
      </c>
      <c r="C139" s="198" t="s">
        <v>728</v>
      </c>
      <c r="D139" s="199">
        <v>4</v>
      </c>
      <c r="E139" s="200" t="s">
        <v>729</v>
      </c>
      <c r="F139" s="200" t="s">
        <v>262</v>
      </c>
      <c r="G139" s="72" t="s">
        <v>730</v>
      </c>
      <c r="H139" s="73">
        <v>-0.11700000000000001</v>
      </c>
      <c r="I139" s="73">
        <v>0.35499999999999998</v>
      </c>
      <c r="J139" s="73"/>
      <c r="K139" s="74">
        <v>32</v>
      </c>
      <c r="L139" s="74">
        <v>35</v>
      </c>
      <c r="M139" s="74" t="s">
        <v>731</v>
      </c>
      <c r="N139" s="74">
        <v>0</v>
      </c>
      <c r="O139" s="176">
        <v>6450</v>
      </c>
      <c r="P139" s="174">
        <v>765</v>
      </c>
      <c r="Q139" s="73">
        <v>3.3439999999999999</v>
      </c>
      <c r="R139" s="174">
        <v>0.218</v>
      </c>
      <c r="S139" s="73">
        <v>-0.313</v>
      </c>
      <c r="T139" s="175">
        <v>1937</v>
      </c>
      <c r="U139" s="176">
        <v>6500</v>
      </c>
      <c r="V139" s="175" t="s">
        <v>228</v>
      </c>
      <c r="W139" s="175" t="s">
        <v>64</v>
      </c>
      <c r="X139" s="177"/>
    </row>
    <row r="140" spans="1:24" s="204" customFormat="1" x14ac:dyDescent="0.4">
      <c r="A140" s="74">
        <v>134</v>
      </c>
      <c r="B140" s="197" t="s">
        <v>732</v>
      </c>
      <c r="C140" s="198" t="s">
        <v>733</v>
      </c>
      <c r="D140" s="199">
        <v>4</v>
      </c>
      <c r="E140" s="200" t="s">
        <v>734</v>
      </c>
      <c r="F140" s="200" t="s">
        <v>262</v>
      </c>
      <c r="G140" s="72" t="s">
        <v>735</v>
      </c>
      <c r="H140" s="73">
        <v>-2.3E-2</v>
      </c>
      <c r="I140" s="73">
        <v>0.81100000000000005</v>
      </c>
      <c r="J140" s="73"/>
      <c r="K140" s="74">
        <v>54</v>
      </c>
      <c r="L140" s="74">
        <v>61</v>
      </c>
      <c r="M140" s="74" t="s">
        <v>736</v>
      </c>
      <c r="N140" s="74">
        <v>0</v>
      </c>
      <c r="O140" s="174" t="s">
        <v>191</v>
      </c>
      <c r="P140" s="174">
        <v>765</v>
      </c>
      <c r="Q140" s="73">
        <v>3.323</v>
      </c>
      <c r="R140" s="174">
        <v>0.17899999999999999</v>
      </c>
      <c r="S140" s="73">
        <v>-0.20699999999999999</v>
      </c>
      <c r="T140" s="175">
        <v>1946</v>
      </c>
      <c r="U140" s="176">
        <v>5770</v>
      </c>
      <c r="V140" s="175" t="s">
        <v>228</v>
      </c>
      <c r="W140" s="175" t="s">
        <v>64</v>
      </c>
      <c r="X140" s="177"/>
    </row>
    <row r="141" spans="1:24" s="203" customFormat="1" x14ac:dyDescent="0.4">
      <c r="A141" s="74">
        <v>135</v>
      </c>
      <c r="B141" s="197" t="s">
        <v>737</v>
      </c>
      <c r="C141" s="198" t="s">
        <v>738</v>
      </c>
      <c r="D141" s="199">
        <v>4</v>
      </c>
      <c r="E141" s="200" t="s">
        <v>739</v>
      </c>
      <c r="F141" s="200" t="s">
        <v>188</v>
      </c>
      <c r="G141" s="72" t="s">
        <v>706</v>
      </c>
      <c r="H141" s="73">
        <v>0.36699999999999999</v>
      </c>
      <c r="I141" s="73">
        <v>5.2999999999999999E-2</v>
      </c>
      <c r="J141" s="73"/>
      <c r="K141" s="74">
        <v>16</v>
      </c>
      <c r="L141" s="74">
        <v>16</v>
      </c>
      <c r="M141" s="74" t="s">
        <v>706</v>
      </c>
      <c r="N141" s="74">
        <v>0</v>
      </c>
      <c r="O141" s="174" t="s">
        <v>191</v>
      </c>
      <c r="P141" s="174" t="s">
        <v>191</v>
      </c>
      <c r="Q141" s="73">
        <v>1.944</v>
      </c>
      <c r="R141" s="174">
        <v>0.42399999999999999</v>
      </c>
      <c r="S141" s="73">
        <v>-0.11899999999999999</v>
      </c>
      <c r="T141" s="175">
        <v>1967</v>
      </c>
      <c r="U141" s="176">
        <v>493</v>
      </c>
      <c r="V141" s="175" t="s">
        <v>213</v>
      </c>
      <c r="W141" s="175" t="s">
        <v>64</v>
      </c>
      <c r="X141" s="177"/>
    </row>
    <row r="142" spans="1:24" s="204" customFormat="1" x14ac:dyDescent="0.4">
      <c r="A142" s="74">
        <v>136</v>
      </c>
      <c r="B142" s="197" t="s">
        <v>740</v>
      </c>
      <c r="C142" s="198" t="s">
        <v>741</v>
      </c>
      <c r="D142" s="199">
        <v>4</v>
      </c>
      <c r="E142" s="200" t="s">
        <v>742</v>
      </c>
      <c r="F142" s="200" t="s">
        <v>188</v>
      </c>
      <c r="G142" s="72" t="s">
        <v>242</v>
      </c>
      <c r="H142" s="73">
        <v>0.24199999999999999</v>
      </c>
      <c r="I142" s="73">
        <v>0.25</v>
      </c>
      <c r="J142" s="73"/>
      <c r="K142" s="74">
        <v>14</v>
      </c>
      <c r="L142" s="74">
        <v>14</v>
      </c>
      <c r="M142" s="74" t="s">
        <v>242</v>
      </c>
      <c r="N142" s="74">
        <v>1</v>
      </c>
      <c r="O142" s="174" t="s">
        <v>191</v>
      </c>
      <c r="P142" s="174" t="s">
        <v>191</v>
      </c>
      <c r="Q142" s="73">
        <v>2.1459999999999999</v>
      </c>
      <c r="R142" s="174">
        <v>0.26600000000000001</v>
      </c>
      <c r="S142" s="73">
        <v>-0.26800000000000002</v>
      </c>
      <c r="T142" s="175">
        <v>1969</v>
      </c>
      <c r="U142" s="176">
        <v>431</v>
      </c>
      <c r="V142" s="175" t="s">
        <v>213</v>
      </c>
      <c r="W142" s="175" t="s">
        <v>64</v>
      </c>
      <c r="X142" s="177"/>
    </row>
    <row r="143" spans="1:24" s="204" customFormat="1" x14ac:dyDescent="0.4">
      <c r="A143" s="74">
        <v>137</v>
      </c>
      <c r="B143" s="197" t="s">
        <v>743</v>
      </c>
      <c r="C143" s="198" t="s">
        <v>744</v>
      </c>
      <c r="D143" s="199">
        <v>4</v>
      </c>
      <c r="E143" s="200">
        <v>1.22</v>
      </c>
      <c r="F143" s="200" t="s">
        <v>188</v>
      </c>
      <c r="G143" s="72" t="s">
        <v>706</v>
      </c>
      <c r="H143" s="73">
        <v>0.16200000000000001</v>
      </c>
      <c r="I143" s="73">
        <v>0.42799999999999999</v>
      </c>
      <c r="J143" s="73"/>
      <c r="K143" s="74">
        <v>15</v>
      </c>
      <c r="L143" s="74">
        <v>16</v>
      </c>
      <c r="M143" s="74" t="s">
        <v>706</v>
      </c>
      <c r="N143" s="74">
        <v>2</v>
      </c>
      <c r="O143" s="174" t="s">
        <v>191</v>
      </c>
      <c r="P143" s="174" t="s">
        <v>191</v>
      </c>
      <c r="Q143" s="73">
        <v>2.274</v>
      </c>
      <c r="R143" s="174">
        <v>0.28999999999999998</v>
      </c>
      <c r="S143" s="73">
        <v>-0.13100000000000001</v>
      </c>
      <c r="T143" s="175">
        <v>1967</v>
      </c>
      <c r="U143" s="176">
        <v>890</v>
      </c>
      <c r="V143" s="175" t="s">
        <v>228</v>
      </c>
      <c r="W143" s="175" t="s">
        <v>64</v>
      </c>
      <c r="X143" s="177"/>
    </row>
    <row r="144" spans="1:24" s="204" customFormat="1" x14ac:dyDescent="0.4">
      <c r="A144" s="74">
        <v>138</v>
      </c>
      <c r="B144" s="197" t="s">
        <v>745</v>
      </c>
      <c r="C144" s="198" t="s">
        <v>746</v>
      </c>
      <c r="D144" s="199">
        <v>2</v>
      </c>
      <c r="E144" s="200">
        <v>62.4</v>
      </c>
      <c r="F144" s="200" t="s">
        <v>195</v>
      </c>
      <c r="G144" s="72" t="s">
        <v>747</v>
      </c>
      <c r="H144" s="73">
        <v>7.1999999999999995E-2</v>
      </c>
      <c r="I144" s="73">
        <v>0.38100000000000001</v>
      </c>
      <c r="J144" s="73"/>
      <c r="K144" s="74">
        <v>69</v>
      </c>
      <c r="L144" s="74">
        <v>111</v>
      </c>
      <c r="M144" s="74" t="s">
        <v>748</v>
      </c>
      <c r="N144" s="74">
        <v>18</v>
      </c>
      <c r="O144" s="176">
        <v>9200</v>
      </c>
      <c r="P144" s="176" t="s">
        <v>191</v>
      </c>
      <c r="Q144" s="73">
        <v>3.4790000000000001</v>
      </c>
      <c r="R144" s="174">
        <v>0.26400000000000001</v>
      </c>
      <c r="S144" s="73">
        <v>-0.38700000000000001</v>
      </c>
      <c r="T144" s="175">
        <v>1973</v>
      </c>
      <c r="U144" s="176">
        <v>9300</v>
      </c>
      <c r="V144" s="175" t="s">
        <v>213</v>
      </c>
      <c r="W144" s="201" t="s">
        <v>66</v>
      </c>
      <c r="X144" s="177"/>
    </row>
    <row r="145" spans="1:24" s="203" customFormat="1" x14ac:dyDescent="0.4">
      <c r="A145" s="74">
        <v>139</v>
      </c>
      <c r="B145" s="197" t="s">
        <v>749</v>
      </c>
      <c r="C145" s="198" t="s">
        <v>750</v>
      </c>
      <c r="D145" s="199">
        <v>4</v>
      </c>
      <c r="E145" s="200" t="s">
        <v>751</v>
      </c>
      <c r="F145" s="200" t="s">
        <v>188</v>
      </c>
      <c r="G145" s="72" t="s">
        <v>752</v>
      </c>
      <c r="H145" s="73">
        <v>0.153</v>
      </c>
      <c r="I145" s="73">
        <v>0.29299999999999998</v>
      </c>
      <c r="J145" s="73"/>
      <c r="K145" s="74">
        <v>25</v>
      </c>
      <c r="L145" s="74">
        <v>25</v>
      </c>
      <c r="M145" s="74" t="s">
        <v>752</v>
      </c>
      <c r="N145" s="74">
        <v>0</v>
      </c>
      <c r="O145" s="174" t="s">
        <v>191</v>
      </c>
      <c r="P145" s="174" t="s">
        <v>191</v>
      </c>
      <c r="Q145" s="73">
        <v>1.5469999999999999</v>
      </c>
      <c r="R145" s="174">
        <v>0.41799999999999998</v>
      </c>
      <c r="S145" s="73">
        <v>-0.151</v>
      </c>
      <c r="T145" s="175">
        <v>1980</v>
      </c>
      <c r="U145" s="176">
        <v>168</v>
      </c>
      <c r="V145" s="175" t="s">
        <v>197</v>
      </c>
      <c r="W145" s="175" t="s">
        <v>64</v>
      </c>
      <c r="X145" s="177"/>
    </row>
    <row r="146" spans="1:24" s="204" customFormat="1" x14ac:dyDescent="0.4">
      <c r="A146" s="74">
        <v>140</v>
      </c>
      <c r="B146" s="197" t="s">
        <v>753</v>
      </c>
      <c r="C146" s="198" t="s">
        <v>754</v>
      </c>
      <c r="D146" s="199">
        <v>1</v>
      </c>
      <c r="E146" s="174">
        <v>112</v>
      </c>
      <c r="F146" s="174" t="s">
        <v>188</v>
      </c>
      <c r="G146" s="198" t="s">
        <v>755</v>
      </c>
      <c r="H146" s="73">
        <v>-0.51100000000000001</v>
      </c>
      <c r="I146" s="73" t="s">
        <v>756</v>
      </c>
      <c r="J146" s="73"/>
      <c r="K146" s="74">
        <v>10</v>
      </c>
      <c r="L146" s="74">
        <v>10</v>
      </c>
      <c r="M146" s="74" t="s">
        <v>755</v>
      </c>
      <c r="N146" s="74">
        <v>0</v>
      </c>
      <c r="O146" s="174" t="s">
        <v>191</v>
      </c>
      <c r="P146" s="174" t="s">
        <v>191</v>
      </c>
      <c r="Q146" s="73">
        <v>2.6909999999999998</v>
      </c>
      <c r="R146" s="174">
        <v>0.35499999999999998</v>
      </c>
      <c r="S146" s="73">
        <v>-0.23699999999999999</v>
      </c>
      <c r="T146" s="175">
        <v>1954</v>
      </c>
      <c r="U146" s="176">
        <v>1920</v>
      </c>
      <c r="V146" s="175" t="s">
        <v>439</v>
      </c>
      <c r="W146" s="201" t="s">
        <v>66</v>
      </c>
      <c r="X146" s="177"/>
    </row>
    <row r="147" spans="1:24" s="204" customFormat="1" x14ac:dyDescent="0.4">
      <c r="A147" s="74">
        <v>141</v>
      </c>
      <c r="B147" s="197" t="s">
        <v>757</v>
      </c>
      <c r="C147" s="198" t="s">
        <v>758</v>
      </c>
      <c r="D147" s="199">
        <v>1</v>
      </c>
      <c r="E147" s="174">
        <v>2.23</v>
      </c>
      <c r="F147" s="174" t="s">
        <v>188</v>
      </c>
      <c r="G147" s="198" t="s">
        <v>759</v>
      </c>
      <c r="H147" s="73">
        <v>0.19600000000000001</v>
      </c>
      <c r="I147" s="73">
        <v>7.5999999999999998E-2</v>
      </c>
      <c r="J147" s="73"/>
      <c r="K147" s="74">
        <v>40</v>
      </c>
      <c r="L147" s="74">
        <v>58</v>
      </c>
      <c r="M147" s="74" t="s">
        <v>658</v>
      </c>
      <c r="N147" s="74">
        <v>0</v>
      </c>
      <c r="O147" s="174" t="s">
        <v>760</v>
      </c>
      <c r="P147" s="174" t="s">
        <v>761</v>
      </c>
      <c r="Q147" s="73">
        <v>1.468</v>
      </c>
      <c r="R147" s="174">
        <v>0.73499999999999999</v>
      </c>
      <c r="S147" s="73">
        <v>-0.53500000000000003</v>
      </c>
      <c r="T147" s="175">
        <v>2001</v>
      </c>
      <c r="U147" s="176">
        <v>439</v>
      </c>
      <c r="V147" s="175" t="s">
        <v>213</v>
      </c>
      <c r="W147" s="201" t="s">
        <v>66</v>
      </c>
      <c r="X147" s="177"/>
    </row>
    <row r="148" spans="1:24" s="204" customFormat="1" x14ac:dyDescent="0.4">
      <c r="A148" s="74">
        <v>142</v>
      </c>
      <c r="B148" s="197" t="s">
        <v>762</v>
      </c>
      <c r="C148" s="198" t="s">
        <v>763</v>
      </c>
      <c r="D148" s="199">
        <v>1</v>
      </c>
      <c r="E148" s="174">
        <v>7.94</v>
      </c>
      <c r="F148" s="174" t="s">
        <v>188</v>
      </c>
      <c r="G148" s="198" t="s">
        <v>764</v>
      </c>
      <c r="H148" s="73">
        <v>-0.104</v>
      </c>
      <c r="I148" s="73">
        <v>0.40300000000000002</v>
      </c>
      <c r="J148" s="73"/>
      <c r="K148" s="74">
        <v>33</v>
      </c>
      <c r="L148" s="74">
        <v>40</v>
      </c>
      <c r="M148" s="74" t="s">
        <v>765</v>
      </c>
      <c r="N148" s="74">
        <v>0</v>
      </c>
      <c r="O148" s="174">
        <v>350</v>
      </c>
      <c r="P148" s="174">
        <v>17</v>
      </c>
      <c r="Q148" s="73">
        <v>1.9730000000000001</v>
      </c>
      <c r="R148" s="174">
        <v>0.47499999999999998</v>
      </c>
      <c r="S148" s="73">
        <v>-0.73099999999999998</v>
      </c>
      <c r="T148" s="175">
        <v>1954</v>
      </c>
      <c r="U148" s="176">
        <v>457</v>
      </c>
      <c r="V148" s="175" t="s">
        <v>197</v>
      </c>
      <c r="W148" s="201" t="s">
        <v>66</v>
      </c>
      <c r="X148" s="177"/>
    </row>
    <row r="149" spans="1:24" s="204" customFormat="1" x14ac:dyDescent="0.4">
      <c r="A149" s="74">
        <v>143</v>
      </c>
      <c r="B149" s="197" t="s">
        <v>766</v>
      </c>
      <c r="C149" s="198" t="s">
        <v>767</v>
      </c>
      <c r="D149" s="199">
        <v>1</v>
      </c>
      <c r="E149" s="174">
        <v>45.1</v>
      </c>
      <c r="F149" s="174" t="s">
        <v>188</v>
      </c>
      <c r="G149" s="198" t="s">
        <v>765</v>
      </c>
      <c r="H149" s="73">
        <v>-0.13800000000000001</v>
      </c>
      <c r="I149" s="73">
        <v>0.30199999999999999</v>
      </c>
      <c r="J149" s="73"/>
      <c r="K149" s="74">
        <v>29</v>
      </c>
      <c r="L149" s="74">
        <v>40</v>
      </c>
      <c r="M149" s="74" t="s">
        <v>765</v>
      </c>
      <c r="N149" s="74">
        <v>0</v>
      </c>
      <c r="O149" s="174" t="s">
        <v>191</v>
      </c>
      <c r="P149" s="174" t="s">
        <v>768</v>
      </c>
      <c r="Q149" s="73">
        <v>2.391</v>
      </c>
      <c r="R149" s="174">
        <v>0.52800000000000002</v>
      </c>
      <c r="S149" s="73">
        <v>-0.71</v>
      </c>
      <c r="T149" s="175">
        <v>1961</v>
      </c>
      <c r="U149" s="176">
        <v>1120</v>
      </c>
      <c r="V149" s="175" t="s">
        <v>197</v>
      </c>
      <c r="W149" s="201" t="s">
        <v>66</v>
      </c>
      <c r="X149" s="177"/>
    </row>
    <row r="150" spans="1:24" s="204" customFormat="1" x14ac:dyDescent="0.4">
      <c r="A150" s="74">
        <v>144</v>
      </c>
      <c r="B150" s="197" t="s">
        <v>769</v>
      </c>
      <c r="C150" s="198" t="s">
        <v>770</v>
      </c>
      <c r="D150" s="199">
        <v>1</v>
      </c>
      <c r="E150" s="174">
        <v>5.98</v>
      </c>
      <c r="F150" s="174" t="s">
        <v>188</v>
      </c>
      <c r="G150" s="198" t="s">
        <v>771</v>
      </c>
      <c r="H150" s="73">
        <v>-0.1</v>
      </c>
      <c r="I150" s="73">
        <v>0.54600000000000004</v>
      </c>
      <c r="J150" s="73"/>
      <c r="K150" s="74">
        <v>21</v>
      </c>
      <c r="L150" s="74">
        <v>35</v>
      </c>
      <c r="M150" s="74" t="s">
        <v>772</v>
      </c>
      <c r="N150" s="74">
        <v>0</v>
      </c>
      <c r="O150" s="174">
        <v>250</v>
      </c>
      <c r="P150" s="174" t="s">
        <v>773</v>
      </c>
      <c r="Q150" s="73">
        <v>1.585</v>
      </c>
      <c r="R150" s="174">
        <v>0.63100000000000001</v>
      </c>
      <c r="S150" s="73">
        <v>-0.51100000000000001</v>
      </c>
      <c r="T150" s="175">
        <v>1984</v>
      </c>
      <c r="U150" s="176">
        <v>660</v>
      </c>
      <c r="V150" s="175" t="s">
        <v>192</v>
      </c>
      <c r="W150" s="201" t="s">
        <v>66</v>
      </c>
      <c r="X150" s="177"/>
    </row>
    <row r="151" spans="1:24" s="204" customFormat="1" x14ac:dyDescent="0.4">
      <c r="A151" s="74">
        <v>145</v>
      </c>
      <c r="B151" s="197" t="s">
        <v>774</v>
      </c>
      <c r="C151" s="198" t="s">
        <v>775</v>
      </c>
      <c r="D151" s="199">
        <v>1</v>
      </c>
      <c r="E151" s="174">
        <v>133</v>
      </c>
      <c r="F151" s="174" t="s">
        <v>195</v>
      </c>
      <c r="G151" s="198" t="s">
        <v>776</v>
      </c>
      <c r="H151" s="73">
        <v>3.0000000000000001E-3</v>
      </c>
      <c r="I151" s="73">
        <v>0.98499999999999999</v>
      </c>
      <c r="J151" s="73"/>
      <c r="K151" s="74">
        <v>46</v>
      </c>
      <c r="L151" s="74">
        <v>47</v>
      </c>
      <c r="M151" s="74" t="s">
        <v>777</v>
      </c>
      <c r="N151" s="74">
        <v>0</v>
      </c>
      <c r="O151" s="176">
        <v>5960</v>
      </c>
      <c r="P151" s="176" t="s">
        <v>191</v>
      </c>
      <c r="Q151" s="73">
        <v>2.956</v>
      </c>
      <c r="R151" s="174">
        <v>0.36899999999999999</v>
      </c>
      <c r="S151" s="73">
        <v>-0.129</v>
      </c>
      <c r="T151" s="175">
        <v>1954</v>
      </c>
      <c r="U151" s="176">
        <v>5960</v>
      </c>
      <c r="V151" s="175" t="s">
        <v>228</v>
      </c>
      <c r="W151" s="201" t="s">
        <v>66</v>
      </c>
      <c r="X151" s="177"/>
    </row>
    <row r="152" spans="1:24" s="204" customFormat="1" x14ac:dyDescent="0.4">
      <c r="A152" s="74">
        <v>146</v>
      </c>
      <c r="B152" s="197" t="s">
        <v>778</v>
      </c>
      <c r="C152" s="198" t="s">
        <v>779</v>
      </c>
      <c r="D152" s="199">
        <v>1</v>
      </c>
      <c r="E152" s="174">
        <v>418</v>
      </c>
      <c r="F152" s="174" t="s">
        <v>195</v>
      </c>
      <c r="G152" s="198" t="s">
        <v>780</v>
      </c>
      <c r="H152" s="73">
        <v>9.2999999999999999E-2</v>
      </c>
      <c r="I152" s="73">
        <v>0.25900000000000001</v>
      </c>
      <c r="J152" s="73"/>
      <c r="K152" s="74">
        <v>69</v>
      </c>
      <c r="L152" s="74">
        <v>70</v>
      </c>
      <c r="M152" s="74" t="s">
        <v>401</v>
      </c>
      <c r="N152" s="74">
        <v>8</v>
      </c>
      <c r="O152" s="176">
        <v>8460</v>
      </c>
      <c r="P152" s="176" t="s">
        <v>191</v>
      </c>
      <c r="Q152" s="73">
        <v>3.347</v>
      </c>
      <c r="R152" s="174">
        <v>0.25900000000000001</v>
      </c>
      <c r="S152" s="73">
        <v>9.4E-2</v>
      </c>
      <c r="T152" s="175">
        <v>1954</v>
      </c>
      <c r="U152" s="176">
        <v>8460</v>
      </c>
      <c r="V152" s="175" t="s">
        <v>192</v>
      </c>
      <c r="W152" s="201" t="s">
        <v>66</v>
      </c>
      <c r="X152" s="177"/>
    </row>
    <row r="153" spans="1:24" s="204" customFormat="1" x14ac:dyDescent="0.4">
      <c r="A153" s="74">
        <v>147</v>
      </c>
      <c r="B153" s="197" t="s">
        <v>781</v>
      </c>
      <c r="C153" s="198" t="s">
        <v>782</v>
      </c>
      <c r="D153" s="199">
        <v>1</v>
      </c>
      <c r="E153" s="174">
        <v>224</v>
      </c>
      <c r="F153" s="174" t="s">
        <v>195</v>
      </c>
      <c r="G153" s="198" t="s">
        <v>783</v>
      </c>
      <c r="H153" s="73">
        <v>0.28599999999999998</v>
      </c>
      <c r="I153" s="73">
        <v>0.151</v>
      </c>
      <c r="J153" s="73"/>
      <c r="K153" s="74">
        <v>15</v>
      </c>
      <c r="L153" s="74">
        <v>31</v>
      </c>
      <c r="M153" s="74" t="s">
        <v>784</v>
      </c>
      <c r="N153" s="74">
        <v>0</v>
      </c>
      <c r="O153" s="176">
        <v>7000</v>
      </c>
      <c r="P153" s="176" t="s">
        <v>191</v>
      </c>
      <c r="Q153" s="73">
        <v>3.3149999999999999</v>
      </c>
      <c r="R153" s="174">
        <v>0.246</v>
      </c>
      <c r="S153" s="73">
        <v>-0.26700000000000002</v>
      </c>
      <c r="T153" s="175">
        <v>2008</v>
      </c>
      <c r="U153" s="176">
        <v>7390</v>
      </c>
      <c r="V153" s="175" t="s">
        <v>192</v>
      </c>
      <c r="W153" s="201" t="s">
        <v>66</v>
      </c>
      <c r="X153" s="177"/>
    </row>
    <row r="154" spans="1:24" s="204" customFormat="1" x14ac:dyDescent="0.4">
      <c r="A154" s="74">
        <v>148</v>
      </c>
      <c r="B154" s="197" t="s">
        <v>785</v>
      </c>
      <c r="C154" s="198" t="s">
        <v>786</v>
      </c>
      <c r="D154" s="199">
        <v>1</v>
      </c>
      <c r="E154" s="174">
        <v>3.29</v>
      </c>
      <c r="F154" s="174" t="s">
        <v>188</v>
      </c>
      <c r="G154" s="198" t="s">
        <v>787</v>
      </c>
      <c r="H154" s="73">
        <v>-0.129</v>
      </c>
      <c r="I154" s="73">
        <v>0.46200000000000002</v>
      </c>
      <c r="J154" s="73"/>
      <c r="K154" s="74">
        <v>19</v>
      </c>
      <c r="L154" s="74">
        <v>20</v>
      </c>
      <c r="M154" s="74" t="s">
        <v>540</v>
      </c>
      <c r="N154" s="74">
        <v>0</v>
      </c>
      <c r="O154" s="174">
        <v>620</v>
      </c>
      <c r="P154" s="174" t="s">
        <v>191</v>
      </c>
      <c r="Q154" s="73">
        <v>2.1480000000000001</v>
      </c>
      <c r="R154" s="174">
        <v>0.496</v>
      </c>
      <c r="S154" s="73">
        <v>-0.38700000000000001</v>
      </c>
      <c r="T154" s="175">
        <v>2007</v>
      </c>
      <c r="U154" s="176">
        <v>619</v>
      </c>
      <c r="V154" s="175" t="s">
        <v>439</v>
      </c>
      <c r="W154" s="201" t="s">
        <v>66</v>
      </c>
      <c r="X154" s="177"/>
    </row>
    <row r="155" spans="1:24" s="203" customFormat="1" x14ac:dyDescent="0.4">
      <c r="A155" s="74">
        <v>149</v>
      </c>
      <c r="B155" s="197" t="s">
        <v>788</v>
      </c>
      <c r="C155" s="198" t="s">
        <v>789</v>
      </c>
      <c r="D155" s="199">
        <v>2</v>
      </c>
      <c r="E155" s="176">
        <v>1532</v>
      </c>
      <c r="F155" s="176" t="s">
        <v>195</v>
      </c>
      <c r="G155" s="208" t="s">
        <v>790</v>
      </c>
      <c r="H155" s="73">
        <v>4.0000000000000001E-3</v>
      </c>
      <c r="I155" s="73">
        <v>0.95799999999999996</v>
      </c>
      <c r="J155" s="73"/>
      <c r="K155" s="74">
        <v>94</v>
      </c>
      <c r="L155" s="74">
        <v>129</v>
      </c>
      <c r="M155" s="74" t="s">
        <v>791</v>
      </c>
      <c r="N155" s="74">
        <v>0</v>
      </c>
      <c r="O155" s="176">
        <v>41500</v>
      </c>
      <c r="P155" s="176" t="s">
        <v>191</v>
      </c>
      <c r="Q155" s="73">
        <v>3.9020000000000001</v>
      </c>
      <c r="R155" s="174">
        <v>0.28499999999999998</v>
      </c>
      <c r="S155" s="73">
        <v>-0.374</v>
      </c>
      <c r="T155" s="175">
        <v>1918</v>
      </c>
      <c r="U155" s="176">
        <v>42000</v>
      </c>
      <c r="V155" s="175" t="s">
        <v>233</v>
      </c>
      <c r="W155" s="201" t="s">
        <v>66</v>
      </c>
      <c r="X155" s="177"/>
    </row>
    <row r="156" spans="1:24" s="204" customFormat="1" x14ac:dyDescent="0.4">
      <c r="A156" s="74">
        <v>150</v>
      </c>
      <c r="B156" s="197" t="s">
        <v>792</v>
      </c>
      <c r="C156" s="198" t="s">
        <v>793</v>
      </c>
      <c r="D156" s="199">
        <v>2</v>
      </c>
      <c r="E156" s="174">
        <v>118</v>
      </c>
      <c r="F156" s="174" t="s">
        <v>195</v>
      </c>
      <c r="G156" s="198" t="s">
        <v>794</v>
      </c>
      <c r="H156" s="73">
        <v>-3.1E-2</v>
      </c>
      <c r="I156" s="73">
        <v>0.72899999999999998</v>
      </c>
      <c r="J156" s="73"/>
      <c r="K156" s="74">
        <v>62</v>
      </c>
      <c r="L156" s="74">
        <v>64</v>
      </c>
      <c r="M156" s="74" t="s">
        <v>795</v>
      </c>
      <c r="N156" s="74">
        <v>1</v>
      </c>
      <c r="O156" s="176">
        <v>5700</v>
      </c>
      <c r="P156" s="176" t="s">
        <v>191</v>
      </c>
      <c r="Q156" s="73">
        <v>3.3860000000000001</v>
      </c>
      <c r="R156" s="174">
        <v>0.33400000000000002</v>
      </c>
      <c r="S156" s="73">
        <v>-0.34499999999999997</v>
      </c>
      <c r="T156" s="175">
        <v>1977</v>
      </c>
      <c r="U156" s="176">
        <v>12000</v>
      </c>
      <c r="V156" s="175" t="s">
        <v>192</v>
      </c>
      <c r="W156" s="201" t="s">
        <v>66</v>
      </c>
      <c r="X156" s="177"/>
    </row>
    <row r="157" spans="1:24" s="203" customFormat="1" x14ac:dyDescent="0.4">
      <c r="A157" s="74">
        <v>151</v>
      </c>
      <c r="B157" s="197" t="s">
        <v>796</v>
      </c>
      <c r="C157" s="198" t="s">
        <v>797</v>
      </c>
      <c r="D157" s="199">
        <v>2</v>
      </c>
      <c r="E157" s="174">
        <v>56.1</v>
      </c>
      <c r="F157" s="174" t="s">
        <v>195</v>
      </c>
      <c r="G157" s="198" t="s">
        <v>375</v>
      </c>
      <c r="H157" s="73">
        <v>0.111</v>
      </c>
      <c r="I157" s="73">
        <v>0.20899999999999999</v>
      </c>
      <c r="J157" s="73"/>
      <c r="K157" s="74">
        <v>61</v>
      </c>
      <c r="L157" s="74">
        <v>61</v>
      </c>
      <c r="M157" s="74" t="s">
        <v>375</v>
      </c>
      <c r="N157" s="74">
        <v>0</v>
      </c>
      <c r="O157" s="174" t="s">
        <v>191</v>
      </c>
      <c r="P157" s="174" t="s">
        <v>191</v>
      </c>
      <c r="Q157" s="73">
        <v>3.2269999999999999</v>
      </c>
      <c r="R157" s="174">
        <v>0.27800000000000002</v>
      </c>
      <c r="S157" s="73">
        <v>4.5999999999999999E-2</v>
      </c>
      <c r="T157" s="175">
        <v>1991</v>
      </c>
      <c r="U157" s="176">
        <v>12200</v>
      </c>
      <c r="V157" s="175" t="s">
        <v>228</v>
      </c>
      <c r="W157" s="201" t="s">
        <v>66</v>
      </c>
      <c r="X157" s="177"/>
    </row>
    <row r="158" spans="1:24" s="204" customFormat="1" x14ac:dyDescent="0.4">
      <c r="A158" s="74">
        <v>152</v>
      </c>
      <c r="B158" s="197" t="s">
        <v>798</v>
      </c>
      <c r="C158" s="198" t="s">
        <v>799</v>
      </c>
      <c r="D158" s="199">
        <v>2</v>
      </c>
      <c r="E158" s="174">
        <v>23.4</v>
      </c>
      <c r="F158" s="174" t="s">
        <v>188</v>
      </c>
      <c r="G158" s="198" t="s">
        <v>800</v>
      </c>
      <c r="H158" s="73">
        <v>-3.7999999999999999E-2</v>
      </c>
      <c r="I158" s="73">
        <v>0.754</v>
      </c>
      <c r="J158" s="73"/>
      <c r="K158" s="74">
        <v>36</v>
      </c>
      <c r="L158" s="74">
        <v>63</v>
      </c>
      <c r="M158" s="74" t="s">
        <v>501</v>
      </c>
      <c r="N158" s="74">
        <v>0</v>
      </c>
      <c r="O158" s="174" t="s">
        <v>191</v>
      </c>
      <c r="P158" s="174" t="s">
        <v>801</v>
      </c>
      <c r="Q158" s="73">
        <v>3.0739999999999998</v>
      </c>
      <c r="R158" s="174">
        <v>0.46800000000000003</v>
      </c>
      <c r="S158" s="73">
        <v>-0.313</v>
      </c>
      <c r="T158" s="175">
        <v>2008</v>
      </c>
      <c r="U158" s="176">
        <v>12200</v>
      </c>
      <c r="V158" s="175" t="s">
        <v>233</v>
      </c>
      <c r="W158" s="201" t="s">
        <v>66</v>
      </c>
      <c r="X158" s="177"/>
    </row>
    <row r="159" spans="1:24" s="203" customFormat="1" x14ac:dyDescent="0.4">
      <c r="A159" s="74">
        <v>153</v>
      </c>
      <c r="B159" s="197" t="s">
        <v>802</v>
      </c>
      <c r="C159" s="198" t="s">
        <v>803</v>
      </c>
      <c r="D159" s="199">
        <v>2</v>
      </c>
      <c r="E159" s="174">
        <v>201</v>
      </c>
      <c r="F159" s="174" t="s">
        <v>195</v>
      </c>
      <c r="G159" s="198" t="s">
        <v>804</v>
      </c>
      <c r="H159" s="73">
        <v>-0.13200000000000001</v>
      </c>
      <c r="I159" s="73">
        <v>0.11700000000000001</v>
      </c>
      <c r="J159" s="73"/>
      <c r="K159" s="74">
        <v>66</v>
      </c>
      <c r="L159" s="74">
        <v>92</v>
      </c>
      <c r="M159" s="74" t="s">
        <v>805</v>
      </c>
      <c r="N159" s="74">
        <v>0</v>
      </c>
      <c r="O159" s="176">
        <v>29500</v>
      </c>
      <c r="P159" s="176" t="s">
        <v>191</v>
      </c>
      <c r="Q159" s="73">
        <v>3.6240000000000001</v>
      </c>
      <c r="R159" s="174">
        <v>0.38500000000000001</v>
      </c>
      <c r="S159" s="73">
        <v>1.9E-2</v>
      </c>
      <c r="T159" s="175">
        <v>1993</v>
      </c>
      <c r="U159" s="176">
        <v>36600</v>
      </c>
      <c r="V159" s="175" t="s">
        <v>228</v>
      </c>
      <c r="W159" s="201" t="s">
        <v>66</v>
      </c>
      <c r="X159" s="177"/>
    </row>
    <row r="160" spans="1:24" s="204" customFormat="1" x14ac:dyDescent="0.4">
      <c r="A160" s="74">
        <v>154</v>
      </c>
      <c r="B160" s="197" t="s">
        <v>806</v>
      </c>
      <c r="C160" s="198" t="s">
        <v>807</v>
      </c>
      <c r="D160" s="199">
        <v>2</v>
      </c>
      <c r="E160" s="174">
        <v>70.900000000000006</v>
      </c>
      <c r="F160" s="174" t="s">
        <v>195</v>
      </c>
      <c r="G160" s="198" t="s">
        <v>375</v>
      </c>
      <c r="H160" s="73">
        <v>0.13600000000000001</v>
      </c>
      <c r="I160" s="73">
        <v>0.124</v>
      </c>
      <c r="J160" s="73"/>
      <c r="K160" s="74">
        <v>61</v>
      </c>
      <c r="L160" s="74">
        <v>61</v>
      </c>
      <c r="M160" s="74" t="s">
        <v>375</v>
      </c>
      <c r="N160" s="74">
        <v>30</v>
      </c>
      <c r="O160" s="174" t="s">
        <v>191</v>
      </c>
      <c r="P160" s="174" t="s">
        <v>191</v>
      </c>
      <c r="Q160" s="73">
        <v>3.4449999999999998</v>
      </c>
      <c r="R160" s="174">
        <v>0.26200000000000001</v>
      </c>
      <c r="S160" s="73">
        <v>-0.44800000000000001</v>
      </c>
      <c r="T160" s="175">
        <v>1991</v>
      </c>
      <c r="U160" s="176">
        <v>7900</v>
      </c>
      <c r="V160" s="175" t="s">
        <v>213</v>
      </c>
      <c r="W160" s="201" t="s">
        <v>66</v>
      </c>
      <c r="X160" s="177"/>
    </row>
    <row r="161" spans="1:24" s="203" customFormat="1" x14ac:dyDescent="0.4">
      <c r="A161" s="74">
        <v>155</v>
      </c>
      <c r="B161" s="197" t="s">
        <v>808</v>
      </c>
      <c r="C161" s="198" t="s">
        <v>809</v>
      </c>
      <c r="D161" s="199">
        <v>2</v>
      </c>
      <c r="E161" s="176">
        <v>2455</v>
      </c>
      <c r="F161" s="176" t="s">
        <v>195</v>
      </c>
      <c r="G161" s="208" t="s">
        <v>810</v>
      </c>
      <c r="H161" s="73">
        <v>-0.124</v>
      </c>
      <c r="I161" s="73">
        <v>0.45</v>
      </c>
      <c r="J161" s="73"/>
      <c r="K161" s="74">
        <v>21</v>
      </c>
      <c r="L161" s="74">
        <v>126</v>
      </c>
      <c r="M161" s="74" t="s">
        <v>811</v>
      </c>
      <c r="N161" s="74">
        <v>0</v>
      </c>
      <c r="O161" s="176">
        <v>42000</v>
      </c>
      <c r="P161" s="176" t="s">
        <v>191</v>
      </c>
      <c r="Q161" s="73">
        <v>4.0060000000000002</v>
      </c>
      <c r="R161" s="174">
        <v>0.3</v>
      </c>
      <c r="S161" s="73">
        <v>-0.378</v>
      </c>
      <c r="T161" s="175">
        <v>1918</v>
      </c>
      <c r="U161" s="176">
        <v>43000</v>
      </c>
      <c r="V161" s="175" t="s">
        <v>228</v>
      </c>
      <c r="W161" s="201" t="s">
        <v>66</v>
      </c>
      <c r="X161" s="177"/>
    </row>
    <row r="162" spans="1:24" s="204" customFormat="1" x14ac:dyDescent="0.4">
      <c r="A162" s="74">
        <v>156</v>
      </c>
      <c r="B162" s="197" t="s">
        <v>812</v>
      </c>
      <c r="C162" s="198" t="s">
        <v>813</v>
      </c>
      <c r="D162" s="199">
        <v>2</v>
      </c>
      <c r="E162" s="174">
        <v>189</v>
      </c>
      <c r="F162" s="174" t="s">
        <v>195</v>
      </c>
      <c r="G162" s="198" t="s">
        <v>814</v>
      </c>
      <c r="H162" s="73">
        <v>-0.14699999999999999</v>
      </c>
      <c r="I162" s="73">
        <v>8.4000000000000005E-2</v>
      </c>
      <c r="J162" s="73"/>
      <c r="K162" s="74">
        <v>65</v>
      </c>
      <c r="L162" s="74">
        <v>65</v>
      </c>
      <c r="M162" s="74" t="s">
        <v>814</v>
      </c>
      <c r="N162" s="74">
        <v>7</v>
      </c>
      <c r="O162" s="174" t="s">
        <v>191</v>
      </c>
      <c r="P162" s="174" t="s">
        <v>191</v>
      </c>
      <c r="Q162" s="73">
        <v>3.6059999999999999</v>
      </c>
      <c r="R162" s="174">
        <v>0.188</v>
      </c>
      <c r="S162" s="73">
        <v>-0.33200000000000002</v>
      </c>
      <c r="T162" s="175">
        <v>1960</v>
      </c>
      <c r="U162" s="176">
        <v>10500</v>
      </c>
      <c r="V162" s="175" t="s">
        <v>192</v>
      </c>
      <c r="W162" s="201" t="s">
        <v>66</v>
      </c>
      <c r="X162" s="177"/>
    </row>
    <row r="163" spans="1:24" s="203" customFormat="1" x14ac:dyDescent="0.4">
      <c r="A163" s="74">
        <v>157</v>
      </c>
      <c r="B163" s="197" t="s">
        <v>815</v>
      </c>
      <c r="C163" s="198" t="s">
        <v>816</v>
      </c>
      <c r="D163" s="199">
        <v>2</v>
      </c>
      <c r="E163" s="176">
        <v>2794</v>
      </c>
      <c r="F163" s="176" t="s">
        <v>195</v>
      </c>
      <c r="G163" s="208" t="s">
        <v>817</v>
      </c>
      <c r="H163" s="73">
        <v>-0.04</v>
      </c>
      <c r="I163" s="73">
        <v>0.67600000000000005</v>
      </c>
      <c r="J163" s="73"/>
      <c r="K163" s="74">
        <v>54</v>
      </c>
      <c r="L163" s="74">
        <v>54</v>
      </c>
      <c r="M163" s="74" t="s">
        <v>817</v>
      </c>
      <c r="N163" s="74">
        <v>0</v>
      </c>
      <c r="O163" s="174" t="s">
        <v>191</v>
      </c>
      <c r="P163" s="174" t="s">
        <v>191</v>
      </c>
      <c r="Q163" s="73">
        <v>4.0839999999999996</v>
      </c>
      <c r="R163" s="174">
        <v>0.249</v>
      </c>
      <c r="S163" s="73">
        <v>-0.223</v>
      </c>
      <c r="T163" s="175">
        <v>2008</v>
      </c>
      <c r="U163" s="176">
        <v>51000</v>
      </c>
      <c r="V163" s="175" t="s">
        <v>228</v>
      </c>
      <c r="W163" s="201" t="s">
        <v>66</v>
      </c>
      <c r="X163" s="177"/>
    </row>
    <row r="164" spans="1:24" s="204" customFormat="1" x14ac:dyDescent="0.4">
      <c r="A164" s="74">
        <v>158</v>
      </c>
      <c r="B164" s="197" t="s">
        <v>818</v>
      </c>
      <c r="C164" s="198" t="s">
        <v>819</v>
      </c>
      <c r="D164" s="199">
        <v>2</v>
      </c>
      <c r="E164" s="174">
        <v>29.1</v>
      </c>
      <c r="F164" s="174" t="s">
        <v>188</v>
      </c>
      <c r="G164" s="198" t="s">
        <v>820</v>
      </c>
      <c r="H164" s="73">
        <v>0.20100000000000001</v>
      </c>
      <c r="I164" s="73">
        <v>7.8E-2</v>
      </c>
      <c r="J164" s="73"/>
      <c r="K164" s="74">
        <v>38</v>
      </c>
      <c r="L164" s="74">
        <v>45</v>
      </c>
      <c r="M164" s="74" t="s">
        <v>639</v>
      </c>
      <c r="N164" s="74">
        <v>0</v>
      </c>
      <c r="O164" s="176">
        <v>5000</v>
      </c>
      <c r="P164" s="174" t="s">
        <v>821</v>
      </c>
      <c r="Q164" s="73">
        <v>3.2570000000000001</v>
      </c>
      <c r="R164" s="174">
        <v>0.23200000000000001</v>
      </c>
      <c r="S164" s="73">
        <v>-0.46400000000000002</v>
      </c>
      <c r="T164" s="175">
        <v>1990</v>
      </c>
      <c r="U164" s="176">
        <v>5080</v>
      </c>
      <c r="V164" s="175" t="s">
        <v>192</v>
      </c>
      <c r="W164" s="201" t="s">
        <v>66</v>
      </c>
      <c r="X164" s="177"/>
    </row>
    <row r="165" spans="1:24" s="203" customFormat="1" x14ac:dyDescent="0.4">
      <c r="A165" s="74">
        <v>159</v>
      </c>
      <c r="B165" s="72" t="s">
        <v>822</v>
      </c>
      <c r="C165" s="198" t="s">
        <v>823</v>
      </c>
      <c r="D165" s="210">
        <v>2</v>
      </c>
      <c r="E165" s="174">
        <v>0.78</v>
      </c>
      <c r="F165" s="174" t="s">
        <v>188</v>
      </c>
      <c r="G165" s="198" t="s">
        <v>625</v>
      </c>
      <c r="H165" s="73">
        <v>0.38200000000000001</v>
      </c>
      <c r="I165" s="73">
        <v>0.11899999999999999</v>
      </c>
      <c r="J165" s="73"/>
      <c r="K165" s="74">
        <v>11</v>
      </c>
      <c r="L165" s="74">
        <v>14</v>
      </c>
      <c r="M165" s="74" t="s">
        <v>625</v>
      </c>
      <c r="N165" s="74">
        <v>0</v>
      </c>
      <c r="O165" s="174" t="s">
        <v>191</v>
      </c>
      <c r="P165" s="174" t="s">
        <v>824</v>
      </c>
      <c r="Q165" s="73">
        <v>2.016</v>
      </c>
      <c r="R165" s="174">
        <v>0.28000000000000003</v>
      </c>
      <c r="S165" s="73">
        <v>-0.56100000000000005</v>
      </c>
      <c r="T165" s="175">
        <v>2009</v>
      </c>
      <c r="U165" s="176">
        <v>231</v>
      </c>
      <c r="V165" s="175" t="s">
        <v>439</v>
      </c>
      <c r="W165" s="201" t="s">
        <v>66</v>
      </c>
      <c r="X165" s="177"/>
    </row>
    <row r="166" spans="1:24" s="203" customFormat="1" x14ac:dyDescent="0.4">
      <c r="A166" s="74">
        <v>160</v>
      </c>
      <c r="B166" s="197" t="s">
        <v>825</v>
      </c>
      <c r="C166" s="198" t="s">
        <v>826</v>
      </c>
      <c r="D166" s="199">
        <v>2</v>
      </c>
      <c r="E166" s="174">
        <v>8.1199999999999992</v>
      </c>
      <c r="F166" s="174" t="s">
        <v>188</v>
      </c>
      <c r="G166" s="198" t="s">
        <v>827</v>
      </c>
      <c r="H166" s="73">
        <v>0.22</v>
      </c>
      <c r="I166" s="73" t="s">
        <v>282</v>
      </c>
      <c r="J166" s="73"/>
      <c r="K166" s="74">
        <v>39</v>
      </c>
      <c r="L166" s="74">
        <v>42</v>
      </c>
      <c r="M166" s="74" t="s">
        <v>828</v>
      </c>
      <c r="N166" s="74">
        <v>0</v>
      </c>
      <c r="O166" s="174" t="s">
        <v>829</v>
      </c>
      <c r="P166" s="174">
        <v>60</v>
      </c>
      <c r="Q166" s="73">
        <v>2.7480000000000002</v>
      </c>
      <c r="R166" s="174">
        <v>0.45400000000000001</v>
      </c>
      <c r="S166" s="73">
        <v>-0.39900000000000002</v>
      </c>
      <c r="T166" s="175">
        <v>1987</v>
      </c>
      <c r="U166" s="176">
        <v>3000</v>
      </c>
      <c r="V166" s="175" t="s">
        <v>213</v>
      </c>
      <c r="W166" s="201" t="s">
        <v>66</v>
      </c>
      <c r="X166" s="177"/>
    </row>
    <row r="167" spans="1:24" s="204" customFormat="1" x14ac:dyDescent="0.4">
      <c r="A167" s="74">
        <v>161</v>
      </c>
      <c r="B167" s="197" t="s">
        <v>830</v>
      </c>
      <c r="C167" s="198" t="s">
        <v>831</v>
      </c>
      <c r="D167" s="199">
        <v>2</v>
      </c>
      <c r="E167" s="174">
        <v>1.95</v>
      </c>
      <c r="F167" s="174" t="s">
        <v>188</v>
      </c>
      <c r="G167" s="198" t="s">
        <v>832</v>
      </c>
      <c r="H167" s="73">
        <v>0.23799999999999999</v>
      </c>
      <c r="I167" s="73">
        <v>0.128</v>
      </c>
      <c r="J167" s="73"/>
      <c r="K167" s="74">
        <v>22</v>
      </c>
      <c r="L167" s="74">
        <v>24</v>
      </c>
      <c r="M167" s="74" t="s">
        <v>832</v>
      </c>
      <c r="N167" s="74">
        <v>0</v>
      </c>
      <c r="O167" s="174" t="s">
        <v>191</v>
      </c>
      <c r="P167" s="174" t="s">
        <v>833</v>
      </c>
      <c r="Q167" s="73">
        <v>2.1280000000000001</v>
      </c>
      <c r="R167" s="174">
        <v>0.65</v>
      </c>
      <c r="S167" s="73">
        <v>-0.79100000000000004</v>
      </c>
      <c r="T167" s="175">
        <v>1953</v>
      </c>
      <c r="U167" s="176">
        <v>956</v>
      </c>
      <c r="V167" s="175" t="s">
        <v>197</v>
      </c>
      <c r="W167" s="201" t="s">
        <v>66</v>
      </c>
      <c r="X167" s="177"/>
    </row>
    <row r="168" spans="1:24" s="203" customFormat="1" x14ac:dyDescent="0.4">
      <c r="A168" s="74">
        <v>162</v>
      </c>
      <c r="B168" s="197" t="s">
        <v>834</v>
      </c>
      <c r="C168" s="198" t="s">
        <v>835</v>
      </c>
      <c r="D168" s="199">
        <v>2</v>
      </c>
      <c r="E168" s="174">
        <v>15.2</v>
      </c>
      <c r="F168" s="174" t="s">
        <v>188</v>
      </c>
      <c r="G168" s="198" t="s">
        <v>827</v>
      </c>
      <c r="H168" s="73">
        <v>0.215</v>
      </c>
      <c r="I168" s="73">
        <v>5.8999999999999997E-2</v>
      </c>
      <c r="J168" s="73"/>
      <c r="K168" s="74">
        <v>38</v>
      </c>
      <c r="L168" s="74">
        <v>42</v>
      </c>
      <c r="M168" s="74" t="s">
        <v>828</v>
      </c>
      <c r="N168" s="74">
        <v>0</v>
      </c>
      <c r="O168" s="174" t="s">
        <v>836</v>
      </c>
      <c r="P168" s="174" t="s">
        <v>837</v>
      </c>
      <c r="Q168" s="73">
        <v>2.9340000000000002</v>
      </c>
      <c r="R168" s="174">
        <v>0.46899999999999997</v>
      </c>
      <c r="S168" s="73">
        <v>-0.59399999999999997</v>
      </c>
      <c r="T168" s="175">
        <v>1972</v>
      </c>
      <c r="U168" s="176">
        <v>4300</v>
      </c>
      <c r="V168" s="175" t="s">
        <v>197</v>
      </c>
      <c r="W168" s="201" t="s">
        <v>66</v>
      </c>
      <c r="X168" s="177"/>
    </row>
    <row r="169" spans="1:24" s="204" customFormat="1" x14ac:dyDescent="0.4">
      <c r="A169" s="74">
        <v>163</v>
      </c>
      <c r="B169" s="197" t="s">
        <v>838</v>
      </c>
      <c r="C169" s="198" t="s">
        <v>839</v>
      </c>
      <c r="D169" s="199">
        <v>2</v>
      </c>
      <c r="E169" s="174">
        <v>1.62</v>
      </c>
      <c r="F169" s="174" t="s">
        <v>188</v>
      </c>
      <c r="G169" s="198" t="s">
        <v>840</v>
      </c>
      <c r="H169" s="73">
        <v>-0.16700000000000001</v>
      </c>
      <c r="I169" s="73">
        <v>0.156</v>
      </c>
      <c r="J169" s="73"/>
      <c r="K169" s="74">
        <v>36</v>
      </c>
      <c r="L169" s="74">
        <v>42</v>
      </c>
      <c r="M169" s="74" t="s">
        <v>828</v>
      </c>
      <c r="N169" s="74">
        <v>0</v>
      </c>
      <c r="O169" s="176">
        <v>1100</v>
      </c>
      <c r="P169" s="174">
        <v>20</v>
      </c>
      <c r="Q169" s="73">
        <v>2.3530000000000002</v>
      </c>
      <c r="R169" s="174">
        <v>0.56100000000000005</v>
      </c>
      <c r="S169" s="73">
        <v>-0.874</v>
      </c>
      <c r="T169" s="175">
        <v>1972</v>
      </c>
      <c r="U169" s="176">
        <v>1200</v>
      </c>
      <c r="V169" s="175" t="s">
        <v>197</v>
      </c>
      <c r="W169" s="201" t="s">
        <v>66</v>
      </c>
      <c r="X169" s="177"/>
    </row>
    <row r="170" spans="1:24" s="203" customFormat="1" x14ac:dyDescent="0.4">
      <c r="A170" s="74">
        <v>164</v>
      </c>
      <c r="B170" s="72" t="s">
        <v>841</v>
      </c>
      <c r="C170" s="198" t="s">
        <v>842</v>
      </c>
      <c r="D170" s="210">
        <v>2</v>
      </c>
      <c r="E170" s="174">
        <v>0.97</v>
      </c>
      <c r="F170" s="174" t="s">
        <v>188</v>
      </c>
      <c r="G170" s="198" t="s">
        <v>828</v>
      </c>
      <c r="H170" s="73">
        <v>-0.113</v>
      </c>
      <c r="I170" s="73">
        <v>0.441</v>
      </c>
      <c r="J170" s="73"/>
      <c r="K170" s="74">
        <v>25</v>
      </c>
      <c r="L170" s="74">
        <v>42</v>
      </c>
      <c r="M170" s="74" t="s">
        <v>828</v>
      </c>
      <c r="N170" s="74">
        <v>0</v>
      </c>
      <c r="O170" s="174" t="s">
        <v>191</v>
      </c>
      <c r="P170" s="174" t="s">
        <v>843</v>
      </c>
      <c r="Q170" s="73">
        <v>2.04</v>
      </c>
      <c r="R170" s="174">
        <v>0.72499999999999998</v>
      </c>
      <c r="S170" s="73">
        <v>-0.64500000000000002</v>
      </c>
      <c r="T170" s="175">
        <v>1956</v>
      </c>
      <c r="U170" s="176">
        <v>809</v>
      </c>
      <c r="V170" s="175" t="s">
        <v>197</v>
      </c>
      <c r="W170" s="201" t="s">
        <v>66</v>
      </c>
      <c r="X170" s="177"/>
    </row>
    <row r="171" spans="1:24" s="203" customFormat="1" x14ac:dyDescent="0.4">
      <c r="A171" s="74">
        <v>165</v>
      </c>
      <c r="B171" s="197" t="s">
        <v>844</v>
      </c>
      <c r="C171" s="198" t="s">
        <v>845</v>
      </c>
      <c r="D171" s="199">
        <v>2</v>
      </c>
      <c r="E171" s="174">
        <v>3.43</v>
      </c>
      <c r="F171" s="174" t="s">
        <v>188</v>
      </c>
      <c r="G171" s="198" t="s">
        <v>840</v>
      </c>
      <c r="H171" s="73">
        <v>-1.0999999999999999E-2</v>
      </c>
      <c r="I171" s="73">
        <v>0.93799999999999994</v>
      </c>
      <c r="J171" s="73"/>
      <c r="K171" s="74">
        <v>33</v>
      </c>
      <c r="L171" s="74">
        <v>42</v>
      </c>
      <c r="M171" s="74" t="s">
        <v>828</v>
      </c>
      <c r="N171" s="74">
        <v>0</v>
      </c>
      <c r="O171" s="174" t="s">
        <v>846</v>
      </c>
      <c r="P171" s="174" t="s">
        <v>847</v>
      </c>
      <c r="Q171" s="73">
        <v>2.4409999999999998</v>
      </c>
      <c r="R171" s="174">
        <v>0.60899999999999999</v>
      </c>
      <c r="S171" s="73">
        <v>-0.67100000000000004</v>
      </c>
      <c r="T171" s="175">
        <v>1972</v>
      </c>
      <c r="U171" s="176">
        <v>2000</v>
      </c>
      <c r="V171" s="175" t="s">
        <v>213</v>
      </c>
      <c r="W171" s="201" t="s">
        <v>66</v>
      </c>
      <c r="X171" s="177"/>
    </row>
    <row r="172" spans="1:24" s="204" customFormat="1" x14ac:dyDescent="0.4">
      <c r="A172" s="74">
        <v>166</v>
      </c>
      <c r="B172" s="197" t="s">
        <v>848</v>
      </c>
      <c r="C172" s="198" t="s">
        <v>849</v>
      </c>
      <c r="D172" s="199">
        <v>2</v>
      </c>
      <c r="E172" s="174">
        <v>25.3</v>
      </c>
      <c r="F172" s="174" t="s">
        <v>195</v>
      </c>
      <c r="G172" s="198" t="s">
        <v>724</v>
      </c>
      <c r="H172" s="73">
        <v>-0.11</v>
      </c>
      <c r="I172" s="73">
        <v>0.17199999999999999</v>
      </c>
      <c r="J172" s="73"/>
      <c r="K172" s="74">
        <v>73</v>
      </c>
      <c r="L172" s="74">
        <v>73</v>
      </c>
      <c r="M172" s="74" t="s">
        <v>724</v>
      </c>
      <c r="N172" s="74">
        <v>31</v>
      </c>
      <c r="O172" s="174" t="s">
        <v>191</v>
      </c>
      <c r="P172" s="174" t="s">
        <v>191</v>
      </c>
      <c r="Q172" s="73">
        <v>3.181</v>
      </c>
      <c r="R172" s="174">
        <v>0.30599999999999999</v>
      </c>
      <c r="S172" s="73">
        <v>-0.36</v>
      </c>
      <c r="T172" s="175">
        <v>1993</v>
      </c>
      <c r="U172" s="176">
        <v>6700</v>
      </c>
      <c r="V172" s="175" t="s">
        <v>192</v>
      </c>
      <c r="W172" s="201" t="s">
        <v>66</v>
      </c>
      <c r="X172" s="177"/>
    </row>
    <row r="173" spans="1:24" s="203" customFormat="1" x14ac:dyDescent="0.4">
      <c r="A173" s="74">
        <v>167</v>
      </c>
      <c r="B173" s="197" t="s">
        <v>850</v>
      </c>
      <c r="C173" s="198" t="s">
        <v>851</v>
      </c>
      <c r="D173" s="199">
        <v>2</v>
      </c>
      <c r="E173" s="174">
        <v>0.37</v>
      </c>
      <c r="F173" s="174" t="s">
        <v>188</v>
      </c>
      <c r="G173" s="198" t="s">
        <v>438</v>
      </c>
      <c r="H173" s="73">
        <v>-0.01</v>
      </c>
      <c r="I173" s="73">
        <v>0.97599999999999998</v>
      </c>
      <c r="J173" s="73"/>
      <c r="K173" s="74">
        <v>21</v>
      </c>
      <c r="L173" s="74">
        <v>21</v>
      </c>
      <c r="M173" s="74" t="s">
        <v>438</v>
      </c>
      <c r="N173" s="74">
        <v>0</v>
      </c>
      <c r="O173" s="174" t="s">
        <v>191</v>
      </c>
      <c r="P173" s="174" t="s">
        <v>191</v>
      </c>
      <c r="Q173" s="73">
        <v>1.694</v>
      </c>
      <c r="R173" s="174">
        <v>0.61799999999999999</v>
      </c>
      <c r="S173" s="73">
        <v>-0.31900000000000001</v>
      </c>
      <c r="T173" s="175">
        <v>2008</v>
      </c>
      <c r="U173" s="176">
        <v>346</v>
      </c>
      <c r="V173" s="175" t="s">
        <v>197</v>
      </c>
      <c r="W173" s="201" t="s">
        <v>66</v>
      </c>
      <c r="X173" s="177"/>
    </row>
    <row r="174" spans="1:24" s="204" customFormat="1" x14ac:dyDescent="0.4">
      <c r="A174" s="74">
        <v>168</v>
      </c>
      <c r="B174" s="197" t="s">
        <v>852</v>
      </c>
      <c r="C174" s="198" t="s">
        <v>853</v>
      </c>
      <c r="D174" s="199">
        <v>2</v>
      </c>
      <c r="E174" s="174">
        <v>58.4</v>
      </c>
      <c r="F174" s="174" t="s">
        <v>195</v>
      </c>
      <c r="G174" s="198" t="s">
        <v>679</v>
      </c>
      <c r="H174" s="73">
        <v>-8.0000000000000002E-3</v>
      </c>
      <c r="I174" s="73">
        <v>1</v>
      </c>
      <c r="J174" s="73"/>
      <c r="K174" s="74">
        <v>16</v>
      </c>
      <c r="L174" s="74">
        <v>17</v>
      </c>
      <c r="M174" s="74" t="s">
        <v>679</v>
      </c>
      <c r="N174" s="74">
        <v>0</v>
      </c>
      <c r="O174" s="176">
        <v>1000</v>
      </c>
      <c r="P174" s="176" t="s">
        <v>191</v>
      </c>
      <c r="Q174" s="73">
        <v>3.117</v>
      </c>
      <c r="R174" s="174">
        <v>0.33500000000000002</v>
      </c>
      <c r="S174" s="73">
        <v>-0.32</v>
      </c>
      <c r="T174" s="175">
        <v>1996</v>
      </c>
      <c r="U174" s="176">
        <v>4230</v>
      </c>
      <c r="V174" s="175" t="s">
        <v>439</v>
      </c>
      <c r="W174" s="201" t="s">
        <v>66</v>
      </c>
      <c r="X174" s="177"/>
    </row>
    <row r="175" spans="1:24" s="203" customFormat="1" x14ac:dyDescent="0.4">
      <c r="A175" s="74">
        <v>169</v>
      </c>
      <c r="B175" s="197" t="s">
        <v>854</v>
      </c>
      <c r="C175" s="198" t="s">
        <v>855</v>
      </c>
      <c r="D175" s="199">
        <v>2</v>
      </c>
      <c r="E175" s="174">
        <v>98.1</v>
      </c>
      <c r="F175" s="174" t="s">
        <v>195</v>
      </c>
      <c r="G175" s="198" t="s">
        <v>658</v>
      </c>
      <c r="H175" s="73">
        <v>2.1999999999999999E-2</v>
      </c>
      <c r="I175" s="73">
        <v>0.80900000000000005</v>
      </c>
      <c r="J175" s="73"/>
      <c r="K175" s="74">
        <v>58</v>
      </c>
      <c r="L175" s="74">
        <v>58</v>
      </c>
      <c r="M175" s="74" t="s">
        <v>658</v>
      </c>
      <c r="N175" s="74">
        <v>0</v>
      </c>
      <c r="O175" s="174" t="s">
        <v>191</v>
      </c>
      <c r="P175" s="174" t="s">
        <v>191</v>
      </c>
      <c r="Q175" s="73">
        <v>3.2490000000000001</v>
      </c>
      <c r="R175" s="174">
        <v>0.32800000000000001</v>
      </c>
      <c r="S175" s="73">
        <v>-0.152</v>
      </c>
      <c r="T175" s="175">
        <v>1990</v>
      </c>
      <c r="U175" s="176">
        <v>10200</v>
      </c>
      <c r="V175" s="175" t="s">
        <v>192</v>
      </c>
      <c r="W175" s="201" t="s">
        <v>66</v>
      </c>
      <c r="X175" s="177"/>
    </row>
    <row r="176" spans="1:24" s="204" customFormat="1" x14ac:dyDescent="0.4">
      <c r="A176" s="74">
        <v>170</v>
      </c>
      <c r="B176" s="197" t="s">
        <v>856</v>
      </c>
      <c r="C176" s="198" t="s">
        <v>857</v>
      </c>
      <c r="D176" s="199">
        <v>2</v>
      </c>
      <c r="E176" s="176">
        <v>3271</v>
      </c>
      <c r="F176" s="176" t="s">
        <v>195</v>
      </c>
      <c r="G176" s="208" t="s">
        <v>858</v>
      </c>
      <c r="H176" s="73">
        <v>-0.14899999999999999</v>
      </c>
      <c r="I176" s="73" t="s">
        <v>859</v>
      </c>
      <c r="J176" s="73"/>
      <c r="K176" s="74">
        <v>58</v>
      </c>
      <c r="L176" s="74">
        <v>108</v>
      </c>
      <c r="M176" s="74" t="s">
        <v>860</v>
      </c>
      <c r="N176" s="74">
        <v>5</v>
      </c>
      <c r="O176" s="176">
        <v>50000</v>
      </c>
      <c r="P176" s="176" t="s">
        <v>191</v>
      </c>
      <c r="Q176" s="73">
        <v>4.0449999999999999</v>
      </c>
      <c r="R176" s="174">
        <v>0.28599999999999998</v>
      </c>
      <c r="S176" s="73">
        <v>-0.11600000000000001</v>
      </c>
      <c r="T176" s="175">
        <v>1851</v>
      </c>
      <c r="U176" s="176">
        <v>70000</v>
      </c>
      <c r="V176" s="175" t="s">
        <v>233</v>
      </c>
      <c r="W176" s="201" t="s">
        <v>66</v>
      </c>
      <c r="X176" s="177"/>
    </row>
    <row r="177" spans="1:24" s="203" customFormat="1" x14ac:dyDescent="0.4">
      <c r="A177" s="74">
        <v>171</v>
      </c>
      <c r="B177" s="197" t="s">
        <v>861</v>
      </c>
      <c r="C177" s="198" t="s">
        <v>862</v>
      </c>
      <c r="D177" s="199">
        <v>2</v>
      </c>
      <c r="E177" s="174">
        <v>3.01</v>
      </c>
      <c r="F177" s="174" t="s">
        <v>195</v>
      </c>
      <c r="G177" s="198" t="s">
        <v>863</v>
      </c>
      <c r="H177" s="73">
        <v>-6.3E-2</v>
      </c>
      <c r="I177" s="73">
        <v>0.49</v>
      </c>
      <c r="J177" s="73"/>
      <c r="K177" s="74">
        <v>58</v>
      </c>
      <c r="L177" s="74">
        <v>58</v>
      </c>
      <c r="M177" s="74" t="s">
        <v>864</v>
      </c>
      <c r="N177" s="74">
        <v>0</v>
      </c>
      <c r="O177" s="174" t="s">
        <v>191</v>
      </c>
      <c r="P177" s="174" t="s">
        <v>191</v>
      </c>
      <c r="Q177" s="73">
        <v>2.573</v>
      </c>
      <c r="R177" s="174">
        <v>0.36399999999999999</v>
      </c>
      <c r="S177" s="73">
        <v>-0.36299999999999999</v>
      </c>
      <c r="T177" s="175">
        <v>1972</v>
      </c>
      <c r="U177" s="176">
        <v>1760</v>
      </c>
      <c r="V177" s="175" t="s">
        <v>213</v>
      </c>
      <c r="W177" s="201" t="s">
        <v>66</v>
      </c>
      <c r="X177" s="177"/>
    </row>
    <row r="178" spans="1:24" s="204" customFormat="1" x14ac:dyDescent="0.4">
      <c r="A178" s="74">
        <v>172</v>
      </c>
      <c r="B178" s="197" t="s">
        <v>865</v>
      </c>
      <c r="C178" s="198" t="s">
        <v>866</v>
      </c>
      <c r="D178" s="199">
        <v>2</v>
      </c>
      <c r="E178" s="174">
        <v>2.94</v>
      </c>
      <c r="F178" s="174" t="s">
        <v>195</v>
      </c>
      <c r="G178" s="198" t="s">
        <v>867</v>
      </c>
      <c r="H178" s="73">
        <v>-7.3999999999999996E-2</v>
      </c>
      <c r="I178" s="73">
        <v>0.71099999999999997</v>
      </c>
      <c r="J178" s="73"/>
      <c r="K178" s="74">
        <v>17</v>
      </c>
      <c r="L178" s="74">
        <v>17</v>
      </c>
      <c r="M178" s="74" t="s">
        <v>868</v>
      </c>
      <c r="N178" s="74">
        <v>6</v>
      </c>
      <c r="O178" s="174" t="s">
        <v>191</v>
      </c>
      <c r="P178" s="174" t="s">
        <v>191</v>
      </c>
      <c r="Q178" s="73">
        <v>2.7250000000000001</v>
      </c>
      <c r="R178" s="174">
        <v>0.15</v>
      </c>
      <c r="S178" s="73">
        <v>-0.255</v>
      </c>
      <c r="T178" s="175">
        <v>1972</v>
      </c>
      <c r="U178" s="176">
        <v>1070</v>
      </c>
      <c r="V178" s="175" t="s">
        <v>197</v>
      </c>
      <c r="W178" s="201" t="s">
        <v>66</v>
      </c>
      <c r="X178" s="177"/>
    </row>
    <row r="179" spans="1:24" s="203" customFormat="1" x14ac:dyDescent="0.4">
      <c r="A179" s="74">
        <v>173</v>
      </c>
      <c r="B179" s="197" t="s">
        <v>869</v>
      </c>
      <c r="C179" s="198" t="s">
        <v>870</v>
      </c>
      <c r="D179" s="199">
        <v>2</v>
      </c>
      <c r="E179" s="174">
        <v>201</v>
      </c>
      <c r="F179" s="174" t="s">
        <v>262</v>
      </c>
      <c r="G179" s="198" t="s">
        <v>514</v>
      </c>
      <c r="H179" s="73">
        <v>7.5999999999999998E-2</v>
      </c>
      <c r="I179" s="73">
        <v>0.40600000000000003</v>
      </c>
      <c r="J179" s="73"/>
      <c r="K179" s="74">
        <v>58</v>
      </c>
      <c r="L179" s="74">
        <v>60</v>
      </c>
      <c r="M179" s="74" t="s">
        <v>514</v>
      </c>
      <c r="N179" s="74">
        <v>0</v>
      </c>
      <c r="O179" s="176" t="s">
        <v>191</v>
      </c>
      <c r="P179" s="176">
        <v>1400</v>
      </c>
      <c r="Q179" s="73">
        <v>3.4</v>
      </c>
      <c r="R179" s="174">
        <v>0.35099999999999998</v>
      </c>
      <c r="S179" s="73">
        <v>-0.14599999999999999</v>
      </c>
      <c r="T179" s="175">
        <v>1982</v>
      </c>
      <c r="U179" s="176">
        <v>13500</v>
      </c>
      <c r="V179" s="175" t="s">
        <v>213</v>
      </c>
      <c r="W179" s="201" t="s">
        <v>66</v>
      </c>
      <c r="X179" s="177"/>
    </row>
    <row r="180" spans="1:24" s="204" customFormat="1" x14ac:dyDescent="0.4">
      <c r="A180" s="74">
        <v>174</v>
      </c>
      <c r="B180" s="197" t="s">
        <v>871</v>
      </c>
      <c r="C180" s="198" t="s">
        <v>872</v>
      </c>
      <c r="D180" s="199">
        <v>2</v>
      </c>
      <c r="E180" s="174">
        <v>31</v>
      </c>
      <c r="F180" s="174" t="s">
        <v>188</v>
      </c>
      <c r="G180" s="198" t="s">
        <v>873</v>
      </c>
      <c r="H180" s="73">
        <v>-5.8000000000000003E-2</v>
      </c>
      <c r="I180" s="73">
        <v>0.58399999999999996</v>
      </c>
      <c r="J180" s="73"/>
      <c r="K180" s="74">
        <v>45</v>
      </c>
      <c r="L180" s="74">
        <v>58</v>
      </c>
      <c r="M180" s="74" t="s">
        <v>658</v>
      </c>
      <c r="N180" s="74">
        <v>0</v>
      </c>
      <c r="O180" s="176">
        <v>4000</v>
      </c>
      <c r="P180" s="174" t="s">
        <v>874</v>
      </c>
      <c r="Q180" s="73">
        <v>3.036</v>
      </c>
      <c r="R180" s="174">
        <v>0.52900000000000003</v>
      </c>
      <c r="S180" s="73">
        <v>-0.93799999999999994</v>
      </c>
      <c r="T180" s="175">
        <v>1978</v>
      </c>
      <c r="U180" s="176">
        <v>4640</v>
      </c>
      <c r="V180" s="175" t="s">
        <v>197</v>
      </c>
      <c r="W180" s="201" t="s">
        <v>66</v>
      </c>
      <c r="X180" s="177"/>
    </row>
    <row r="181" spans="1:24" s="204" customFormat="1" x14ac:dyDescent="0.4">
      <c r="A181" s="74">
        <v>175</v>
      </c>
      <c r="B181" s="197" t="s">
        <v>875</v>
      </c>
      <c r="C181" s="198" t="s">
        <v>876</v>
      </c>
      <c r="D181" s="199">
        <v>2</v>
      </c>
      <c r="E181" s="174">
        <v>68.7</v>
      </c>
      <c r="F181" s="174" t="s">
        <v>188</v>
      </c>
      <c r="G181" s="198" t="s">
        <v>877</v>
      </c>
      <c r="H181" s="73">
        <v>-3.9E-2</v>
      </c>
      <c r="I181" s="73">
        <v>0.77800000000000002</v>
      </c>
      <c r="J181" s="73"/>
      <c r="K181" s="74">
        <v>29</v>
      </c>
      <c r="L181" s="74">
        <v>58</v>
      </c>
      <c r="M181" s="74" t="s">
        <v>658</v>
      </c>
      <c r="N181" s="74">
        <v>0</v>
      </c>
      <c r="O181" s="174" t="s">
        <v>878</v>
      </c>
      <c r="P181" s="174">
        <v>600</v>
      </c>
      <c r="Q181" s="73">
        <v>3.3650000000000002</v>
      </c>
      <c r="R181" s="174">
        <v>0.26200000000000001</v>
      </c>
      <c r="S181" s="73">
        <v>-0.52600000000000002</v>
      </c>
      <c r="T181" s="175">
        <v>1953</v>
      </c>
      <c r="U181" s="176">
        <v>7000</v>
      </c>
      <c r="V181" s="175" t="s">
        <v>213</v>
      </c>
      <c r="W181" s="201" t="s">
        <v>66</v>
      </c>
      <c r="X181" s="177"/>
    </row>
    <row r="182" spans="1:24" s="203" customFormat="1" x14ac:dyDescent="0.4">
      <c r="A182" s="74">
        <v>176</v>
      </c>
      <c r="B182" s="197" t="s">
        <v>879</v>
      </c>
      <c r="C182" s="198" t="s">
        <v>880</v>
      </c>
      <c r="D182" s="199">
        <v>2</v>
      </c>
      <c r="E182" s="174">
        <v>81.5</v>
      </c>
      <c r="F182" s="174" t="s">
        <v>188</v>
      </c>
      <c r="G182" s="198" t="s">
        <v>881</v>
      </c>
      <c r="H182" s="73">
        <v>-9.1999999999999998E-2</v>
      </c>
      <c r="I182" s="73">
        <v>0.443</v>
      </c>
      <c r="J182" s="73"/>
      <c r="K182" s="74">
        <v>35</v>
      </c>
      <c r="L182" s="74">
        <v>56</v>
      </c>
      <c r="M182" s="74" t="s">
        <v>692</v>
      </c>
      <c r="N182" s="74">
        <v>0</v>
      </c>
      <c r="O182" s="176">
        <v>7400</v>
      </c>
      <c r="P182" s="174" t="s">
        <v>882</v>
      </c>
      <c r="Q182" s="73">
        <v>3.456</v>
      </c>
      <c r="R182" s="174">
        <v>0.33200000000000002</v>
      </c>
      <c r="S182" s="73">
        <v>-0.76900000000000002</v>
      </c>
      <c r="T182" s="175">
        <v>1982</v>
      </c>
      <c r="U182" s="176">
        <v>7460</v>
      </c>
      <c r="V182" s="175" t="s">
        <v>197</v>
      </c>
      <c r="W182" s="201" t="s">
        <v>66</v>
      </c>
      <c r="X182" s="177"/>
    </row>
    <row r="183" spans="1:24" s="204" customFormat="1" x14ac:dyDescent="0.4">
      <c r="A183" s="74">
        <v>177</v>
      </c>
      <c r="B183" s="197" t="s">
        <v>883</v>
      </c>
      <c r="C183" s="198" t="s">
        <v>884</v>
      </c>
      <c r="D183" s="199">
        <v>2</v>
      </c>
      <c r="E183" s="174">
        <v>30.5</v>
      </c>
      <c r="F183" s="174" t="s">
        <v>188</v>
      </c>
      <c r="G183" s="198" t="s">
        <v>885</v>
      </c>
      <c r="H183" s="73">
        <v>-8.3000000000000004E-2</v>
      </c>
      <c r="I183" s="73">
        <v>0.51600000000000001</v>
      </c>
      <c r="J183" s="73"/>
      <c r="K183" s="74">
        <v>32</v>
      </c>
      <c r="L183" s="74">
        <v>51</v>
      </c>
      <c r="M183" s="74" t="s">
        <v>315</v>
      </c>
      <c r="N183" s="74">
        <v>0</v>
      </c>
      <c r="O183" s="176">
        <v>6000</v>
      </c>
      <c r="P183" s="174" t="s">
        <v>886</v>
      </c>
      <c r="Q183" s="73">
        <v>3.04</v>
      </c>
      <c r="R183" s="174">
        <v>0.3</v>
      </c>
      <c r="S183" s="73">
        <v>-0.40500000000000003</v>
      </c>
      <c r="T183" s="175">
        <v>1970</v>
      </c>
      <c r="U183" s="176">
        <v>6200</v>
      </c>
      <c r="V183" s="175" t="s">
        <v>228</v>
      </c>
      <c r="W183" s="201" t="s">
        <v>66</v>
      </c>
      <c r="X183" s="177"/>
    </row>
    <row r="184" spans="1:24" s="203" customFormat="1" x14ac:dyDescent="0.4">
      <c r="A184" s="74">
        <v>178</v>
      </c>
      <c r="B184" s="197" t="s">
        <v>887</v>
      </c>
      <c r="C184" s="198" t="s">
        <v>888</v>
      </c>
      <c r="D184" s="199">
        <v>2</v>
      </c>
      <c r="E184" s="174">
        <v>2.5099999999999998</v>
      </c>
      <c r="F184" s="174" t="s">
        <v>188</v>
      </c>
      <c r="G184" s="198" t="s">
        <v>889</v>
      </c>
      <c r="H184" s="73">
        <v>-1.6E-2</v>
      </c>
      <c r="I184" s="73">
        <v>0.93700000000000006</v>
      </c>
      <c r="J184" s="73"/>
      <c r="K184" s="74">
        <v>23</v>
      </c>
      <c r="L184" s="74">
        <v>24</v>
      </c>
      <c r="M184" s="74" t="s">
        <v>890</v>
      </c>
      <c r="N184" s="74">
        <v>0</v>
      </c>
      <c r="O184" s="174">
        <v>54</v>
      </c>
      <c r="P184" s="174" t="s">
        <v>191</v>
      </c>
      <c r="Q184" s="73">
        <v>2.5329999999999999</v>
      </c>
      <c r="R184" s="174">
        <v>0.33400000000000002</v>
      </c>
      <c r="S184" s="73">
        <v>-0.436</v>
      </c>
      <c r="T184" s="175">
        <v>1970</v>
      </c>
      <c r="U184" s="176">
        <v>900</v>
      </c>
      <c r="V184" s="175" t="s">
        <v>197</v>
      </c>
      <c r="W184" s="201" t="s">
        <v>66</v>
      </c>
      <c r="X184" s="177"/>
    </row>
    <row r="185" spans="1:24" s="204" customFormat="1" x14ac:dyDescent="0.4">
      <c r="A185" s="74">
        <v>179</v>
      </c>
      <c r="B185" s="197" t="s">
        <v>891</v>
      </c>
      <c r="C185" s="198" t="s">
        <v>892</v>
      </c>
      <c r="D185" s="199">
        <v>2</v>
      </c>
      <c r="E185" s="174">
        <v>11.5</v>
      </c>
      <c r="F185" s="174" t="s">
        <v>188</v>
      </c>
      <c r="G185" s="198" t="s">
        <v>893</v>
      </c>
      <c r="H185" s="73">
        <v>0.13900000000000001</v>
      </c>
      <c r="I185" s="73">
        <v>0.254</v>
      </c>
      <c r="J185" s="73"/>
      <c r="K185" s="74">
        <v>34</v>
      </c>
      <c r="L185" s="74">
        <v>36</v>
      </c>
      <c r="M185" s="74" t="s">
        <v>894</v>
      </c>
      <c r="N185" s="74">
        <v>0</v>
      </c>
      <c r="O185" s="176">
        <v>2000</v>
      </c>
      <c r="P185" s="174">
        <v>45</v>
      </c>
      <c r="Q185" s="73">
        <v>2.6909999999999998</v>
      </c>
      <c r="R185" s="174">
        <v>0.371</v>
      </c>
      <c r="S185" s="73">
        <v>-0.59699999999999998</v>
      </c>
      <c r="T185" s="175">
        <v>1982</v>
      </c>
      <c r="U185" s="176">
        <v>2200</v>
      </c>
      <c r="V185" s="175" t="s">
        <v>197</v>
      </c>
      <c r="W185" s="201" t="s">
        <v>66</v>
      </c>
      <c r="X185" s="177"/>
    </row>
    <row r="186" spans="1:24" s="203" customFormat="1" x14ac:dyDescent="0.4">
      <c r="A186" s="74">
        <v>180</v>
      </c>
      <c r="B186" s="197" t="s">
        <v>895</v>
      </c>
      <c r="C186" s="198" t="s">
        <v>896</v>
      </c>
      <c r="D186" s="199">
        <v>2</v>
      </c>
      <c r="E186" s="174">
        <v>0.52</v>
      </c>
      <c r="F186" s="174" t="s">
        <v>188</v>
      </c>
      <c r="G186" s="198" t="s">
        <v>897</v>
      </c>
      <c r="H186" s="73">
        <v>0.182</v>
      </c>
      <c r="I186" s="73">
        <v>0.247</v>
      </c>
      <c r="J186" s="73"/>
      <c r="K186" s="74">
        <v>22</v>
      </c>
      <c r="L186" s="74">
        <v>28</v>
      </c>
      <c r="M186" s="74" t="s">
        <v>897</v>
      </c>
      <c r="N186" s="74">
        <v>0</v>
      </c>
      <c r="O186" s="174" t="s">
        <v>191</v>
      </c>
      <c r="P186" s="174">
        <v>19</v>
      </c>
      <c r="Q186" s="73">
        <v>1.569</v>
      </c>
      <c r="R186" s="174">
        <v>0.48</v>
      </c>
      <c r="S186" s="73">
        <v>-0.30399999999999999</v>
      </c>
      <c r="T186" s="175">
        <v>1961</v>
      </c>
      <c r="U186" s="176">
        <v>344</v>
      </c>
      <c r="V186" s="175" t="s">
        <v>197</v>
      </c>
      <c r="W186" s="201" t="s">
        <v>66</v>
      </c>
      <c r="X186" s="177"/>
    </row>
    <row r="187" spans="1:24" s="204" customFormat="1" x14ac:dyDescent="0.4">
      <c r="A187" s="74">
        <v>181</v>
      </c>
      <c r="B187" s="197" t="s">
        <v>898</v>
      </c>
      <c r="C187" s="198" t="s">
        <v>899</v>
      </c>
      <c r="D187" s="199">
        <v>2</v>
      </c>
      <c r="E187" s="174">
        <v>574</v>
      </c>
      <c r="F187" s="174" t="s">
        <v>195</v>
      </c>
      <c r="G187" s="198" t="s">
        <v>900</v>
      </c>
      <c r="H187" s="73">
        <v>2.5000000000000001E-2</v>
      </c>
      <c r="I187" s="73">
        <v>0.75900000000000001</v>
      </c>
      <c r="J187" s="73"/>
      <c r="K187" s="74">
        <v>72</v>
      </c>
      <c r="L187" s="74">
        <v>81</v>
      </c>
      <c r="M187" s="74" t="s">
        <v>901</v>
      </c>
      <c r="N187" s="74">
        <v>0</v>
      </c>
      <c r="O187" s="176">
        <v>18500</v>
      </c>
      <c r="P187" s="176" t="s">
        <v>191</v>
      </c>
      <c r="Q187" s="73">
        <v>3.7810000000000001</v>
      </c>
      <c r="R187" s="174">
        <v>0.30399999999999999</v>
      </c>
      <c r="S187" s="73">
        <v>-0.191</v>
      </c>
      <c r="T187" s="175">
        <v>1993</v>
      </c>
      <c r="U187" s="176">
        <v>36100</v>
      </c>
      <c r="V187" s="175" t="s">
        <v>228</v>
      </c>
      <c r="W187" s="201" t="s">
        <v>66</v>
      </c>
      <c r="X187" s="177"/>
    </row>
    <row r="188" spans="1:24" s="203" customFormat="1" x14ac:dyDescent="0.4">
      <c r="A188" s="74">
        <v>182</v>
      </c>
      <c r="B188" s="197" t="s">
        <v>902</v>
      </c>
      <c r="C188" s="198" t="s">
        <v>903</v>
      </c>
      <c r="D188" s="199">
        <v>2</v>
      </c>
      <c r="E188" s="174">
        <v>6.31</v>
      </c>
      <c r="F188" s="174" t="s">
        <v>188</v>
      </c>
      <c r="G188" s="198" t="s">
        <v>904</v>
      </c>
      <c r="H188" s="73">
        <v>1.4999999999999999E-2</v>
      </c>
      <c r="I188" s="73">
        <v>0.90600000000000003</v>
      </c>
      <c r="J188" s="73"/>
      <c r="K188" s="74">
        <v>37</v>
      </c>
      <c r="L188" s="74">
        <v>46</v>
      </c>
      <c r="M188" s="74" t="s">
        <v>905</v>
      </c>
      <c r="N188" s="74">
        <v>0</v>
      </c>
      <c r="O188" s="176">
        <v>3000</v>
      </c>
      <c r="P188" s="174" t="s">
        <v>906</v>
      </c>
      <c r="Q188" s="73">
        <v>2.8479999999999999</v>
      </c>
      <c r="R188" s="174">
        <v>0.29299999999999998</v>
      </c>
      <c r="S188" s="73">
        <v>-0.312</v>
      </c>
      <c r="T188" s="175">
        <v>1965</v>
      </c>
      <c r="U188" s="176">
        <v>3080</v>
      </c>
      <c r="V188" s="175" t="s">
        <v>192</v>
      </c>
      <c r="W188" s="201" t="s">
        <v>66</v>
      </c>
      <c r="X188" s="177"/>
    </row>
    <row r="189" spans="1:24" s="204" customFormat="1" x14ac:dyDescent="0.4">
      <c r="A189" s="74">
        <v>183</v>
      </c>
      <c r="B189" s="197" t="s">
        <v>907</v>
      </c>
      <c r="C189" s="198" t="s">
        <v>908</v>
      </c>
      <c r="D189" s="199">
        <v>1</v>
      </c>
      <c r="E189" s="200" t="s">
        <v>909</v>
      </c>
      <c r="F189" s="200" t="s">
        <v>195</v>
      </c>
      <c r="G189" s="72" t="s">
        <v>910</v>
      </c>
      <c r="H189" s="73">
        <v>2.1000000000000001E-2</v>
      </c>
      <c r="I189" s="73">
        <v>0.8</v>
      </c>
      <c r="J189" s="73"/>
      <c r="K189" s="74">
        <v>71</v>
      </c>
      <c r="L189" s="74">
        <v>101</v>
      </c>
      <c r="M189" s="74" t="s">
        <v>911</v>
      </c>
      <c r="N189" s="74">
        <v>4</v>
      </c>
      <c r="O189" s="176">
        <v>19500</v>
      </c>
      <c r="P189" s="176" t="s">
        <v>191</v>
      </c>
      <c r="Q189" s="73">
        <v>3.6190000000000002</v>
      </c>
      <c r="R189" s="174">
        <v>0.28999999999999998</v>
      </c>
      <c r="S189" s="73">
        <v>-0.22900000000000001</v>
      </c>
      <c r="T189" s="175">
        <v>2004</v>
      </c>
      <c r="U189" s="176">
        <v>20000</v>
      </c>
      <c r="V189" s="175" t="s">
        <v>228</v>
      </c>
      <c r="W189" s="201" t="s">
        <v>66</v>
      </c>
      <c r="X189" s="177"/>
    </row>
    <row r="190" spans="1:24" s="203" customFormat="1" x14ac:dyDescent="0.4">
      <c r="A190" s="74">
        <v>184</v>
      </c>
      <c r="B190" s="197" t="s">
        <v>912</v>
      </c>
      <c r="C190" s="198" t="s">
        <v>913</v>
      </c>
      <c r="D190" s="199">
        <v>1</v>
      </c>
      <c r="E190" s="200" t="s">
        <v>914</v>
      </c>
      <c r="F190" s="200" t="s">
        <v>188</v>
      </c>
      <c r="G190" s="72" t="s">
        <v>281</v>
      </c>
      <c r="H190" s="73">
        <v>0.14899999999999999</v>
      </c>
      <c r="I190" s="73">
        <v>0.32100000000000001</v>
      </c>
      <c r="J190" s="73"/>
      <c r="K190" s="74">
        <v>24</v>
      </c>
      <c r="L190" s="74">
        <v>24</v>
      </c>
      <c r="M190" s="74" t="s">
        <v>281</v>
      </c>
      <c r="N190" s="74">
        <v>0</v>
      </c>
      <c r="O190" s="174" t="s">
        <v>191</v>
      </c>
      <c r="P190" s="174" t="s">
        <v>191</v>
      </c>
      <c r="Q190" s="73">
        <v>2.0009999999999999</v>
      </c>
      <c r="R190" s="174">
        <v>0.34699999999999998</v>
      </c>
      <c r="S190" s="73">
        <v>-6.2E-2</v>
      </c>
      <c r="T190" s="175">
        <v>1978</v>
      </c>
      <c r="U190" s="176">
        <v>1090</v>
      </c>
      <c r="V190" s="175" t="s">
        <v>233</v>
      </c>
      <c r="W190" s="201" t="s">
        <v>66</v>
      </c>
      <c r="X190" s="177"/>
    </row>
    <row r="191" spans="1:24" s="204" customFormat="1" x14ac:dyDescent="0.4">
      <c r="A191" s="74">
        <v>185</v>
      </c>
      <c r="B191" s="197" t="s">
        <v>915</v>
      </c>
      <c r="C191" s="198" t="s">
        <v>916</v>
      </c>
      <c r="D191" s="199">
        <v>2</v>
      </c>
      <c r="E191" s="174">
        <v>91.6</v>
      </c>
      <c r="F191" s="174" t="s">
        <v>188</v>
      </c>
      <c r="G191" s="198" t="s">
        <v>917</v>
      </c>
      <c r="H191" s="73">
        <v>0.158</v>
      </c>
      <c r="I191" s="73">
        <v>0.30299999999999999</v>
      </c>
      <c r="J191" s="73"/>
      <c r="K191" s="74">
        <v>23</v>
      </c>
      <c r="L191" s="74">
        <v>38</v>
      </c>
      <c r="M191" s="74" t="s">
        <v>918</v>
      </c>
      <c r="N191" s="74">
        <v>0</v>
      </c>
      <c r="O191" s="176">
        <v>2600</v>
      </c>
      <c r="P191" s="174" t="s">
        <v>919</v>
      </c>
      <c r="Q191" s="73">
        <v>3.1579999999999999</v>
      </c>
      <c r="R191" s="174">
        <v>0.33400000000000002</v>
      </c>
      <c r="S191" s="73">
        <v>-0.36</v>
      </c>
      <c r="T191" s="175">
        <v>2008</v>
      </c>
      <c r="U191" s="176">
        <v>11800</v>
      </c>
      <c r="V191" s="175" t="s">
        <v>228</v>
      </c>
      <c r="W191" s="201" t="s">
        <v>66</v>
      </c>
      <c r="X191" s="177"/>
    </row>
    <row r="192" spans="1:24" s="206" customFormat="1" x14ac:dyDescent="0.4">
      <c r="A192" s="74">
        <v>186</v>
      </c>
      <c r="B192" s="197" t="s">
        <v>920</v>
      </c>
      <c r="C192" s="198" t="s">
        <v>921</v>
      </c>
      <c r="D192" s="199">
        <v>2</v>
      </c>
      <c r="E192" s="176">
        <v>1054</v>
      </c>
      <c r="F192" s="176" t="s">
        <v>195</v>
      </c>
      <c r="G192" s="208" t="s">
        <v>922</v>
      </c>
      <c r="H192" s="73">
        <v>-0.121</v>
      </c>
      <c r="I192" s="73">
        <v>0.189</v>
      </c>
      <c r="J192" s="73"/>
      <c r="K192" s="74">
        <v>56</v>
      </c>
      <c r="L192" s="74">
        <v>77</v>
      </c>
      <c r="M192" s="74" t="s">
        <v>460</v>
      </c>
      <c r="N192" s="74">
        <v>6</v>
      </c>
      <c r="O192" s="174" t="s">
        <v>923</v>
      </c>
      <c r="P192" s="174" t="s">
        <v>191</v>
      </c>
      <c r="Q192" s="73">
        <v>3.944</v>
      </c>
      <c r="R192" s="174">
        <v>0.29099999999999998</v>
      </c>
      <c r="S192" s="73">
        <v>-0.40899999999999997</v>
      </c>
      <c r="T192" s="175">
        <v>2008</v>
      </c>
      <c r="U192" s="176">
        <v>34600</v>
      </c>
      <c r="V192" s="175" t="s">
        <v>192</v>
      </c>
      <c r="W192" s="201" t="s">
        <v>66</v>
      </c>
      <c r="X192" s="177"/>
    </row>
    <row r="193" spans="1:24" s="209" customFormat="1" x14ac:dyDescent="0.4">
      <c r="A193" s="74">
        <v>187</v>
      </c>
      <c r="B193" s="72">
        <v>545776680</v>
      </c>
      <c r="C193" s="198" t="s">
        <v>924</v>
      </c>
      <c r="D193" s="210">
        <v>2</v>
      </c>
      <c r="E193" s="211">
        <v>3.42</v>
      </c>
      <c r="F193" s="211" t="s">
        <v>188</v>
      </c>
      <c r="G193" s="212" t="s">
        <v>438</v>
      </c>
      <c r="H193" s="73">
        <v>-0.124</v>
      </c>
      <c r="I193" s="73">
        <v>0.45</v>
      </c>
      <c r="J193" s="73"/>
      <c r="K193" s="74">
        <v>21</v>
      </c>
      <c r="L193" s="74">
        <v>21</v>
      </c>
      <c r="M193" s="74" t="s">
        <v>438</v>
      </c>
      <c r="N193" s="74">
        <v>0</v>
      </c>
      <c r="O193" s="174" t="s">
        <v>191</v>
      </c>
      <c r="P193" s="174" t="s">
        <v>191</v>
      </c>
      <c r="Q193" s="73">
        <v>2.63</v>
      </c>
      <c r="R193" s="174">
        <v>0.38400000000000001</v>
      </c>
      <c r="S193" s="73">
        <v>-0.17899999999999999</v>
      </c>
      <c r="T193" s="175">
        <v>1999</v>
      </c>
      <c r="U193" s="176">
        <v>1730</v>
      </c>
      <c r="V193" s="175" t="s">
        <v>213</v>
      </c>
      <c r="W193" s="201" t="s">
        <v>66</v>
      </c>
      <c r="X193" s="177"/>
    </row>
    <row r="194" spans="1:24" s="203" customFormat="1" x14ac:dyDescent="0.4">
      <c r="A194" s="74">
        <v>188</v>
      </c>
      <c r="B194" s="197" t="s">
        <v>925</v>
      </c>
      <c r="C194" s="198" t="s">
        <v>926</v>
      </c>
      <c r="D194" s="199">
        <v>2</v>
      </c>
      <c r="E194" s="200" t="s">
        <v>927</v>
      </c>
      <c r="F194" s="200" t="s">
        <v>188</v>
      </c>
      <c r="G194" s="72" t="s">
        <v>928</v>
      </c>
      <c r="H194" s="73">
        <v>-7.5999999999999998E-2</v>
      </c>
      <c r="I194" s="73">
        <v>0.62</v>
      </c>
      <c r="J194" s="73"/>
      <c r="K194" s="74">
        <v>24</v>
      </c>
      <c r="L194" s="74">
        <v>25</v>
      </c>
      <c r="M194" s="74" t="s">
        <v>929</v>
      </c>
      <c r="N194" s="74">
        <v>0</v>
      </c>
      <c r="O194" s="174" t="s">
        <v>930</v>
      </c>
      <c r="P194" s="174" t="s">
        <v>191</v>
      </c>
      <c r="Q194" s="73">
        <v>3.161</v>
      </c>
      <c r="R194" s="174">
        <v>0.39500000000000002</v>
      </c>
      <c r="S194" s="73">
        <v>-0.221</v>
      </c>
      <c r="T194" s="175">
        <v>1993</v>
      </c>
      <c r="U194" s="176">
        <v>9280</v>
      </c>
      <c r="V194" s="175" t="s">
        <v>192</v>
      </c>
      <c r="W194" s="201" t="s">
        <v>66</v>
      </c>
      <c r="X194" s="177"/>
    </row>
    <row r="195" spans="1:24" s="204" customFormat="1" x14ac:dyDescent="0.4">
      <c r="A195" s="74">
        <v>189</v>
      </c>
      <c r="B195" s="197" t="s">
        <v>931</v>
      </c>
      <c r="C195" s="198" t="s">
        <v>932</v>
      </c>
      <c r="D195" s="199">
        <v>2</v>
      </c>
      <c r="E195" s="174">
        <v>306</v>
      </c>
      <c r="F195" s="174" t="s">
        <v>195</v>
      </c>
      <c r="G195" s="198" t="s">
        <v>586</v>
      </c>
      <c r="H195" s="73">
        <v>0.06</v>
      </c>
      <c r="I195" s="73">
        <v>0.51300000000000001</v>
      </c>
      <c r="J195" s="73"/>
      <c r="K195" s="74">
        <v>57</v>
      </c>
      <c r="L195" s="74">
        <v>57</v>
      </c>
      <c r="M195" s="74" t="s">
        <v>586</v>
      </c>
      <c r="N195" s="74">
        <v>0</v>
      </c>
      <c r="O195" s="174" t="s">
        <v>191</v>
      </c>
      <c r="P195" s="174" t="s">
        <v>191</v>
      </c>
      <c r="Q195" s="73">
        <v>3.4550000000000001</v>
      </c>
      <c r="R195" s="174">
        <v>0.41099999999999998</v>
      </c>
      <c r="S195" s="73">
        <v>-0.29899999999999999</v>
      </c>
      <c r="T195" s="175">
        <v>2008</v>
      </c>
      <c r="U195" s="176">
        <v>24700</v>
      </c>
      <c r="V195" s="175" t="s">
        <v>228</v>
      </c>
      <c r="W195" s="201" t="s">
        <v>66</v>
      </c>
      <c r="X195" s="177"/>
    </row>
    <row r="196" spans="1:24" s="203" customFormat="1" x14ac:dyDescent="0.4">
      <c r="A196" s="74">
        <v>190</v>
      </c>
      <c r="B196" s="197" t="s">
        <v>933</v>
      </c>
      <c r="C196" s="198" t="s">
        <v>934</v>
      </c>
      <c r="D196" s="199">
        <v>2</v>
      </c>
      <c r="E196" s="176">
        <v>1661</v>
      </c>
      <c r="F196" s="176" t="s">
        <v>195</v>
      </c>
      <c r="G196" s="208" t="s">
        <v>935</v>
      </c>
      <c r="H196" s="73">
        <v>3.6999999999999998E-2</v>
      </c>
      <c r="I196" s="73">
        <v>0.60799999999999998</v>
      </c>
      <c r="J196" s="73"/>
      <c r="K196" s="74">
        <v>90</v>
      </c>
      <c r="L196" s="74">
        <v>106</v>
      </c>
      <c r="M196" s="74" t="s">
        <v>936</v>
      </c>
      <c r="N196" s="74">
        <v>0</v>
      </c>
      <c r="O196" s="176">
        <v>53000</v>
      </c>
      <c r="P196" s="176" t="s">
        <v>191</v>
      </c>
      <c r="Q196" s="73">
        <v>3.996</v>
      </c>
      <c r="R196" s="174">
        <v>0.33200000000000002</v>
      </c>
      <c r="S196" s="73">
        <v>-0.39100000000000001</v>
      </c>
      <c r="T196" s="175">
        <v>2008</v>
      </c>
      <c r="U196" s="176">
        <v>53400</v>
      </c>
      <c r="V196" s="175" t="s">
        <v>228</v>
      </c>
      <c r="W196" s="201" t="s">
        <v>66</v>
      </c>
      <c r="X196" s="177"/>
    </row>
    <row r="197" spans="1:24" s="204" customFormat="1" x14ac:dyDescent="0.4">
      <c r="A197" s="74">
        <v>191</v>
      </c>
      <c r="B197" s="197" t="s">
        <v>937</v>
      </c>
      <c r="C197" s="198" t="s">
        <v>938</v>
      </c>
      <c r="D197" s="199">
        <v>2</v>
      </c>
      <c r="E197" s="174">
        <v>123</v>
      </c>
      <c r="F197" s="174" t="s">
        <v>188</v>
      </c>
      <c r="G197" s="198" t="s">
        <v>939</v>
      </c>
      <c r="H197" s="73">
        <v>0.25</v>
      </c>
      <c r="I197" s="73">
        <v>0.192</v>
      </c>
      <c r="J197" s="73"/>
      <c r="K197" s="74">
        <v>16</v>
      </c>
      <c r="L197" s="74">
        <v>38</v>
      </c>
      <c r="M197" s="74" t="s">
        <v>940</v>
      </c>
      <c r="N197" s="74">
        <v>0</v>
      </c>
      <c r="O197" s="176">
        <v>17000</v>
      </c>
      <c r="P197" s="174" t="s">
        <v>941</v>
      </c>
      <c r="Q197" s="73">
        <v>3.036</v>
      </c>
      <c r="R197" s="174">
        <v>0.61699999999999999</v>
      </c>
      <c r="S197" s="73">
        <v>-0.44600000000000001</v>
      </c>
      <c r="T197" s="175">
        <v>1969</v>
      </c>
      <c r="U197" s="176">
        <v>18000</v>
      </c>
      <c r="V197" s="175" t="s">
        <v>228</v>
      </c>
      <c r="W197" s="201" t="s">
        <v>66</v>
      </c>
      <c r="X197" s="177"/>
    </row>
    <row r="198" spans="1:24" s="203" customFormat="1" x14ac:dyDescent="0.4">
      <c r="A198" s="74">
        <v>192</v>
      </c>
      <c r="B198" s="197" t="s">
        <v>942</v>
      </c>
      <c r="C198" s="198" t="s">
        <v>943</v>
      </c>
      <c r="D198" s="199">
        <v>2</v>
      </c>
      <c r="E198" s="174">
        <v>846</v>
      </c>
      <c r="F198" s="174" t="s">
        <v>195</v>
      </c>
      <c r="G198" s="198" t="s">
        <v>944</v>
      </c>
      <c r="H198" s="73">
        <v>-1.4999999999999999E-2</v>
      </c>
      <c r="I198" s="73">
        <v>0.86399999999999999</v>
      </c>
      <c r="J198" s="73"/>
      <c r="K198" s="74">
        <v>66</v>
      </c>
      <c r="L198" s="74">
        <v>82</v>
      </c>
      <c r="M198" s="74" t="s">
        <v>945</v>
      </c>
      <c r="N198" s="74">
        <v>23</v>
      </c>
      <c r="O198" s="176">
        <v>31500</v>
      </c>
      <c r="P198" s="176" t="s">
        <v>191</v>
      </c>
      <c r="Q198" s="73">
        <v>3.7759999999999998</v>
      </c>
      <c r="R198" s="174">
        <v>0.34599999999999997</v>
      </c>
      <c r="S198" s="73">
        <v>-0.41199999999999998</v>
      </c>
      <c r="T198" s="175">
        <v>1951</v>
      </c>
      <c r="U198" s="176">
        <v>31900</v>
      </c>
      <c r="V198" s="175" t="s">
        <v>228</v>
      </c>
      <c r="W198" s="201" t="s">
        <v>66</v>
      </c>
      <c r="X198" s="177"/>
    </row>
    <row r="199" spans="1:24" s="204" customFormat="1" x14ac:dyDescent="0.4">
      <c r="A199" s="74">
        <v>193</v>
      </c>
      <c r="B199" s="197" t="s">
        <v>946</v>
      </c>
      <c r="C199" s="198" t="s">
        <v>947</v>
      </c>
      <c r="D199" s="199">
        <v>1</v>
      </c>
      <c r="E199" s="200" t="s">
        <v>948</v>
      </c>
      <c r="F199" s="200" t="s">
        <v>188</v>
      </c>
      <c r="G199" s="72" t="s">
        <v>929</v>
      </c>
      <c r="H199" s="73">
        <v>0.254</v>
      </c>
      <c r="I199" s="73" t="s">
        <v>949</v>
      </c>
      <c r="J199" s="73"/>
      <c r="K199" s="74">
        <v>25</v>
      </c>
      <c r="L199" s="74">
        <v>25</v>
      </c>
      <c r="M199" s="74" t="s">
        <v>929</v>
      </c>
      <c r="N199" s="74">
        <v>0</v>
      </c>
      <c r="O199" s="174" t="s">
        <v>191</v>
      </c>
      <c r="P199" s="174" t="s">
        <v>191</v>
      </c>
      <c r="Q199" s="73">
        <v>2.5049999999999999</v>
      </c>
      <c r="R199" s="174">
        <v>0.311</v>
      </c>
      <c r="S199" s="73">
        <v>-0.21199999999999999</v>
      </c>
      <c r="T199" s="175">
        <v>2001</v>
      </c>
      <c r="U199" s="176">
        <v>1070</v>
      </c>
      <c r="V199" s="175" t="s">
        <v>197</v>
      </c>
      <c r="W199" s="201" t="s">
        <v>66</v>
      </c>
      <c r="X199" s="177"/>
    </row>
    <row r="200" spans="1:24" s="203" customFormat="1" x14ac:dyDescent="0.4">
      <c r="A200" s="74">
        <v>194</v>
      </c>
      <c r="B200" s="197" t="s">
        <v>950</v>
      </c>
      <c r="C200" s="198" t="s">
        <v>951</v>
      </c>
      <c r="D200" s="199">
        <v>1</v>
      </c>
      <c r="E200" s="174">
        <v>300</v>
      </c>
      <c r="F200" s="174" t="s">
        <v>195</v>
      </c>
      <c r="G200" s="198" t="s">
        <v>952</v>
      </c>
      <c r="H200" s="73">
        <v>6.8000000000000005E-2</v>
      </c>
      <c r="I200" s="73">
        <v>0.53600000000000003</v>
      </c>
      <c r="J200" s="73"/>
      <c r="K200" s="74">
        <v>41</v>
      </c>
      <c r="L200" s="74">
        <v>41</v>
      </c>
      <c r="M200" s="74" t="s">
        <v>952</v>
      </c>
      <c r="N200" s="74">
        <v>14</v>
      </c>
      <c r="O200" s="174" t="s">
        <v>191</v>
      </c>
      <c r="P200" s="174" t="s">
        <v>191</v>
      </c>
      <c r="Q200" s="73">
        <v>3.0880000000000001</v>
      </c>
      <c r="R200" s="174">
        <v>0.20799999999999999</v>
      </c>
      <c r="S200" s="73">
        <v>-0.379</v>
      </c>
      <c r="T200" s="175">
        <v>1965</v>
      </c>
      <c r="U200" s="176">
        <v>3400</v>
      </c>
      <c r="V200" s="175" t="s">
        <v>192</v>
      </c>
      <c r="W200" s="201" t="s">
        <v>66</v>
      </c>
      <c r="X200" s="177"/>
    </row>
    <row r="201" spans="1:24" s="204" customFormat="1" x14ac:dyDescent="0.4">
      <c r="A201" s="74">
        <v>195</v>
      </c>
      <c r="B201" s="197" t="s">
        <v>953</v>
      </c>
      <c r="C201" s="198" t="s">
        <v>954</v>
      </c>
      <c r="D201" s="199">
        <v>1</v>
      </c>
      <c r="E201" s="174">
        <v>58.1</v>
      </c>
      <c r="F201" s="174" t="s">
        <v>188</v>
      </c>
      <c r="G201" s="198" t="s">
        <v>939</v>
      </c>
      <c r="H201" s="73">
        <v>9.0999999999999998E-2</v>
      </c>
      <c r="I201" s="73">
        <v>0.73199999999999998</v>
      </c>
      <c r="J201" s="73"/>
      <c r="K201" s="74">
        <v>12</v>
      </c>
      <c r="L201" s="74">
        <v>24</v>
      </c>
      <c r="M201" s="74" t="s">
        <v>939</v>
      </c>
      <c r="N201" s="74">
        <v>0</v>
      </c>
      <c r="O201" s="174" t="s">
        <v>191</v>
      </c>
      <c r="P201" s="174" t="s">
        <v>955</v>
      </c>
      <c r="Q201" s="73">
        <v>2.387</v>
      </c>
      <c r="R201" s="174">
        <v>0.49</v>
      </c>
      <c r="S201" s="73">
        <v>-0.45</v>
      </c>
      <c r="T201" s="175">
        <v>1986</v>
      </c>
      <c r="U201" s="176">
        <v>1450</v>
      </c>
      <c r="V201" s="175" t="s">
        <v>197</v>
      </c>
      <c r="W201" s="201" t="s">
        <v>66</v>
      </c>
      <c r="X201" s="177"/>
    </row>
    <row r="202" spans="1:24" s="203" customFormat="1" x14ac:dyDescent="0.4">
      <c r="A202" s="74">
        <v>196</v>
      </c>
      <c r="B202" s="197" t="s">
        <v>956</v>
      </c>
      <c r="C202" s="198" t="s">
        <v>957</v>
      </c>
      <c r="D202" s="199">
        <v>2</v>
      </c>
      <c r="E202" s="174">
        <v>29.3</v>
      </c>
      <c r="F202" s="174" t="s">
        <v>188</v>
      </c>
      <c r="G202" s="198" t="s">
        <v>639</v>
      </c>
      <c r="H202" s="73">
        <v>-9.5000000000000001E-2</v>
      </c>
      <c r="I202" s="73">
        <v>0.45600000000000002</v>
      </c>
      <c r="J202" s="73"/>
      <c r="K202" s="74">
        <v>32</v>
      </c>
      <c r="L202" s="74">
        <v>45</v>
      </c>
      <c r="M202" s="74" t="s">
        <v>639</v>
      </c>
      <c r="N202" s="74">
        <v>0</v>
      </c>
      <c r="O202" s="174" t="s">
        <v>191</v>
      </c>
      <c r="P202" s="174" t="s">
        <v>958</v>
      </c>
      <c r="Q202" s="73">
        <v>2.5150000000000001</v>
      </c>
      <c r="R202" s="174">
        <v>0.82499999999999996</v>
      </c>
      <c r="S202" s="73">
        <v>-0.56999999999999995</v>
      </c>
      <c r="T202" s="175">
        <v>2004</v>
      </c>
      <c r="U202" s="176">
        <v>5340</v>
      </c>
      <c r="V202" s="175" t="s">
        <v>213</v>
      </c>
      <c r="W202" s="201" t="s">
        <v>66</v>
      </c>
      <c r="X202" s="177"/>
    </row>
    <row r="203" spans="1:24" s="204" customFormat="1" x14ac:dyDescent="0.4">
      <c r="A203" s="74">
        <v>197</v>
      </c>
      <c r="B203" s="197" t="s">
        <v>959</v>
      </c>
      <c r="C203" s="198" t="s">
        <v>960</v>
      </c>
      <c r="D203" s="199">
        <v>1</v>
      </c>
      <c r="E203" s="174">
        <v>526</v>
      </c>
      <c r="F203" s="174" t="s">
        <v>195</v>
      </c>
      <c r="G203" s="198" t="s">
        <v>961</v>
      </c>
      <c r="H203" s="73">
        <v>2.1999999999999999E-2</v>
      </c>
      <c r="I203" s="73">
        <v>0.77900000000000003</v>
      </c>
      <c r="J203" s="73"/>
      <c r="K203" s="74">
        <v>78</v>
      </c>
      <c r="L203" s="74">
        <v>78</v>
      </c>
      <c r="M203" s="74" t="s">
        <v>961</v>
      </c>
      <c r="N203" s="74">
        <v>2</v>
      </c>
      <c r="O203" s="174" t="s">
        <v>191</v>
      </c>
      <c r="P203" s="174" t="s">
        <v>191</v>
      </c>
      <c r="Q203" s="73">
        <v>3.508</v>
      </c>
      <c r="R203" s="174">
        <v>0.29199999999999998</v>
      </c>
      <c r="S203" s="73">
        <v>-0.26</v>
      </c>
      <c r="T203" s="175">
        <v>2008</v>
      </c>
      <c r="U203" s="176">
        <v>13100</v>
      </c>
      <c r="V203" s="175" t="s">
        <v>192</v>
      </c>
      <c r="W203" s="201" t="s">
        <v>66</v>
      </c>
      <c r="X203" s="177"/>
    </row>
    <row r="204" spans="1:24" s="203" customFormat="1" x14ac:dyDescent="0.4">
      <c r="A204" s="74">
        <v>198</v>
      </c>
      <c r="B204" s="197" t="s">
        <v>962</v>
      </c>
      <c r="C204" s="198" t="s">
        <v>963</v>
      </c>
      <c r="D204" s="199">
        <v>1</v>
      </c>
      <c r="E204" s="174">
        <v>78.599999999999994</v>
      </c>
      <c r="F204" s="174" t="s">
        <v>188</v>
      </c>
      <c r="G204" s="198" t="s">
        <v>964</v>
      </c>
      <c r="H204" s="73">
        <v>7.4999999999999997E-2</v>
      </c>
      <c r="I204" s="73">
        <v>0.54300000000000004</v>
      </c>
      <c r="J204" s="73"/>
      <c r="K204" s="74">
        <v>34</v>
      </c>
      <c r="L204" s="74">
        <v>45</v>
      </c>
      <c r="M204" s="74" t="s">
        <v>639</v>
      </c>
      <c r="N204" s="74">
        <v>0</v>
      </c>
      <c r="O204" s="174" t="s">
        <v>965</v>
      </c>
      <c r="P204" s="174" t="s">
        <v>966</v>
      </c>
      <c r="Q204" s="73">
        <v>2.738</v>
      </c>
      <c r="R204" s="174">
        <v>0.32800000000000001</v>
      </c>
      <c r="S204" s="73">
        <v>-0.755</v>
      </c>
      <c r="T204" s="175">
        <v>2008</v>
      </c>
      <c r="U204" s="176">
        <v>2380</v>
      </c>
      <c r="V204" s="175" t="s">
        <v>228</v>
      </c>
      <c r="W204" s="201" t="s">
        <v>66</v>
      </c>
      <c r="X204" s="177"/>
    </row>
    <row r="205" spans="1:24" s="204" customFormat="1" x14ac:dyDescent="0.4">
      <c r="A205" s="74">
        <v>199</v>
      </c>
      <c r="B205" s="197" t="s">
        <v>967</v>
      </c>
      <c r="C205" s="198" t="s">
        <v>968</v>
      </c>
      <c r="D205" s="199">
        <v>2</v>
      </c>
      <c r="E205" s="176">
        <v>1318</v>
      </c>
      <c r="F205" s="176" t="s">
        <v>195</v>
      </c>
      <c r="G205" s="208" t="s">
        <v>969</v>
      </c>
      <c r="H205" s="73">
        <v>0.20899999999999999</v>
      </c>
      <c r="I205" s="73">
        <v>0.16900000000000001</v>
      </c>
      <c r="J205" s="73"/>
      <c r="K205" s="74">
        <v>23</v>
      </c>
      <c r="L205" s="74">
        <v>49</v>
      </c>
      <c r="M205" s="74" t="s">
        <v>970</v>
      </c>
      <c r="N205" s="74">
        <v>0</v>
      </c>
      <c r="O205" s="176">
        <v>28000</v>
      </c>
      <c r="P205" s="176" t="s">
        <v>191</v>
      </c>
      <c r="Q205" s="73">
        <v>3.984</v>
      </c>
      <c r="R205" s="174">
        <v>0.252</v>
      </c>
      <c r="S205" s="73">
        <v>-0.23400000000000001</v>
      </c>
      <c r="T205" s="175">
        <v>1933</v>
      </c>
      <c r="U205" s="176">
        <v>36400</v>
      </c>
      <c r="V205" s="175" t="s">
        <v>228</v>
      </c>
      <c r="W205" s="201" t="s">
        <v>66</v>
      </c>
      <c r="X205" s="177"/>
    </row>
    <row r="206" spans="1:24" s="203" customFormat="1" x14ac:dyDescent="0.4">
      <c r="A206" s="74">
        <v>200</v>
      </c>
      <c r="B206" s="197" t="s">
        <v>971</v>
      </c>
      <c r="C206" s="198" t="s">
        <v>972</v>
      </c>
      <c r="D206" s="199">
        <v>2</v>
      </c>
      <c r="E206" s="176">
        <v>1746</v>
      </c>
      <c r="F206" s="176" t="s">
        <v>195</v>
      </c>
      <c r="G206" s="208" t="s">
        <v>973</v>
      </c>
      <c r="H206" s="73">
        <v>4.2999999999999997E-2</v>
      </c>
      <c r="I206" s="73">
        <v>0.63900000000000001</v>
      </c>
      <c r="J206" s="73"/>
      <c r="K206" s="74">
        <v>58</v>
      </c>
      <c r="L206" s="74">
        <v>155</v>
      </c>
      <c r="M206" s="74" t="s">
        <v>974</v>
      </c>
      <c r="N206" s="74">
        <v>0</v>
      </c>
      <c r="O206" s="176">
        <v>44500</v>
      </c>
      <c r="P206" s="176" t="s">
        <v>191</v>
      </c>
      <c r="Q206" s="73">
        <v>3.93</v>
      </c>
      <c r="R206" s="174">
        <v>0.35</v>
      </c>
      <c r="S206" s="73">
        <v>-0.375</v>
      </c>
      <c r="T206" s="175">
        <v>2008</v>
      </c>
      <c r="U206" s="176">
        <v>60400</v>
      </c>
      <c r="V206" s="175" t="s">
        <v>233</v>
      </c>
      <c r="W206" s="201" t="s">
        <v>66</v>
      </c>
      <c r="X206" s="177"/>
    </row>
    <row r="207" spans="1:24" s="204" customFormat="1" x14ac:dyDescent="0.4">
      <c r="A207" s="74">
        <v>201</v>
      </c>
      <c r="B207" s="197" t="s">
        <v>975</v>
      </c>
      <c r="C207" s="198" t="s">
        <v>976</v>
      </c>
      <c r="D207" s="199">
        <v>2</v>
      </c>
      <c r="E207" s="174">
        <v>11.6</v>
      </c>
      <c r="F207" s="174" t="s">
        <v>188</v>
      </c>
      <c r="G207" s="198" t="s">
        <v>574</v>
      </c>
      <c r="H207" s="73">
        <v>0.23400000000000001</v>
      </c>
      <c r="I207" s="73">
        <v>0.13500000000000001</v>
      </c>
      <c r="J207" s="73"/>
      <c r="K207" s="74">
        <v>22</v>
      </c>
      <c r="L207" s="74">
        <v>26</v>
      </c>
      <c r="M207" s="74" t="s">
        <v>574</v>
      </c>
      <c r="N207" s="74">
        <v>0</v>
      </c>
      <c r="O207" s="174" t="s">
        <v>191</v>
      </c>
      <c r="P207" s="174">
        <v>100</v>
      </c>
      <c r="Q207" s="73">
        <v>2.8140000000000001</v>
      </c>
      <c r="R207" s="174">
        <v>0.64700000000000002</v>
      </c>
      <c r="S207" s="73">
        <v>-0.77500000000000002</v>
      </c>
      <c r="T207" s="175">
        <v>1983</v>
      </c>
      <c r="U207" s="176">
        <v>3000</v>
      </c>
      <c r="V207" s="175" t="s">
        <v>197</v>
      </c>
      <c r="W207" s="201" t="s">
        <v>66</v>
      </c>
      <c r="X207" s="177"/>
    </row>
    <row r="208" spans="1:24" s="203" customFormat="1" x14ac:dyDescent="0.4">
      <c r="A208" s="74">
        <v>202</v>
      </c>
      <c r="B208" s="197" t="s">
        <v>977</v>
      </c>
      <c r="C208" s="198" t="s">
        <v>978</v>
      </c>
      <c r="D208" s="199">
        <v>2</v>
      </c>
      <c r="E208" s="174">
        <v>347</v>
      </c>
      <c r="F208" s="174" t="s">
        <v>195</v>
      </c>
      <c r="G208" s="198" t="s">
        <v>814</v>
      </c>
      <c r="H208" s="73">
        <v>-4.0000000000000001E-3</v>
      </c>
      <c r="I208" s="73">
        <v>0.96399999999999997</v>
      </c>
      <c r="J208" s="73"/>
      <c r="K208" s="74">
        <v>65</v>
      </c>
      <c r="L208" s="74">
        <v>65</v>
      </c>
      <c r="M208" s="74" t="s">
        <v>814</v>
      </c>
      <c r="N208" s="74">
        <v>5</v>
      </c>
      <c r="O208" s="174" t="s">
        <v>191</v>
      </c>
      <c r="P208" s="174" t="s">
        <v>191</v>
      </c>
      <c r="Q208" s="73">
        <v>3.5760000000000001</v>
      </c>
      <c r="R208" s="174">
        <v>0.38400000000000001</v>
      </c>
      <c r="S208" s="73">
        <v>-0.26</v>
      </c>
      <c r="T208" s="175">
        <v>2008</v>
      </c>
      <c r="U208" s="176">
        <v>25900</v>
      </c>
      <c r="V208" s="175" t="s">
        <v>228</v>
      </c>
      <c r="W208" s="201" t="s">
        <v>66</v>
      </c>
      <c r="X208" s="177"/>
    </row>
    <row r="209" spans="1:24" s="204" customFormat="1" x14ac:dyDescent="0.4">
      <c r="A209" s="74">
        <v>203</v>
      </c>
      <c r="B209" s="197" t="s">
        <v>979</v>
      </c>
      <c r="C209" s="198" t="s">
        <v>980</v>
      </c>
      <c r="D209" s="199">
        <v>2</v>
      </c>
      <c r="E209" s="174">
        <v>56.9</v>
      </c>
      <c r="F209" s="174" t="s">
        <v>188</v>
      </c>
      <c r="G209" s="198" t="s">
        <v>574</v>
      </c>
      <c r="H209" s="73">
        <v>-3.5000000000000003E-2</v>
      </c>
      <c r="I209" s="73">
        <v>0.86099999999999999</v>
      </c>
      <c r="J209" s="73"/>
      <c r="K209" s="74">
        <v>19</v>
      </c>
      <c r="L209" s="74">
        <v>56</v>
      </c>
      <c r="M209" s="74" t="s">
        <v>981</v>
      </c>
      <c r="N209" s="74">
        <v>0</v>
      </c>
      <c r="O209" s="176">
        <v>7000</v>
      </c>
      <c r="P209" s="174" t="s">
        <v>982</v>
      </c>
      <c r="Q209" s="73">
        <v>2.66</v>
      </c>
      <c r="R209" s="174">
        <v>0.82399999999999995</v>
      </c>
      <c r="S209" s="73">
        <v>-0.59399999999999997</v>
      </c>
      <c r="T209" s="175">
        <v>1969</v>
      </c>
      <c r="U209" s="176">
        <v>7000</v>
      </c>
      <c r="V209" s="175" t="s">
        <v>197</v>
      </c>
      <c r="W209" s="201" t="s">
        <v>66</v>
      </c>
      <c r="X209" s="177"/>
    </row>
    <row r="210" spans="1:24" s="203" customFormat="1" x14ac:dyDescent="0.4">
      <c r="A210" s="74">
        <v>204</v>
      </c>
      <c r="B210" s="197" t="s">
        <v>983</v>
      </c>
      <c r="C210" s="198" t="s">
        <v>984</v>
      </c>
      <c r="D210" s="199">
        <v>2</v>
      </c>
      <c r="E210" s="174">
        <v>303</v>
      </c>
      <c r="F210" s="174" t="s">
        <v>195</v>
      </c>
      <c r="G210" s="198" t="s">
        <v>985</v>
      </c>
      <c r="H210" s="73">
        <v>0.13900000000000001</v>
      </c>
      <c r="I210" s="73">
        <v>0.14299999999999999</v>
      </c>
      <c r="J210" s="73"/>
      <c r="K210" s="74">
        <v>53</v>
      </c>
      <c r="L210" s="74">
        <v>59</v>
      </c>
      <c r="M210" s="74" t="s">
        <v>648</v>
      </c>
      <c r="N210" s="74">
        <v>0</v>
      </c>
      <c r="O210" s="176">
        <v>22000</v>
      </c>
      <c r="P210" s="176" t="s">
        <v>191</v>
      </c>
      <c r="Q210" s="73">
        <v>3.4590000000000001</v>
      </c>
      <c r="R210" s="174">
        <v>0.433</v>
      </c>
      <c r="S210" s="73">
        <v>-0.35399999999999998</v>
      </c>
      <c r="T210" s="175">
        <v>2008</v>
      </c>
      <c r="U210" s="176">
        <v>22500</v>
      </c>
      <c r="V210" s="175" t="s">
        <v>192</v>
      </c>
      <c r="W210" s="201" t="s">
        <v>66</v>
      </c>
      <c r="X210" s="177"/>
    </row>
    <row r="211" spans="1:24" s="204" customFormat="1" x14ac:dyDescent="0.4">
      <c r="A211" s="74">
        <v>205</v>
      </c>
      <c r="B211" s="197" t="s">
        <v>986</v>
      </c>
      <c r="C211" s="198" t="s">
        <v>987</v>
      </c>
      <c r="D211" s="199">
        <v>2</v>
      </c>
      <c r="E211" s="176">
        <v>5146</v>
      </c>
      <c r="F211" s="176" t="s">
        <v>195</v>
      </c>
      <c r="G211" s="208" t="s">
        <v>988</v>
      </c>
      <c r="H211" s="73">
        <v>-5.5E-2</v>
      </c>
      <c r="I211" s="73">
        <v>0.496</v>
      </c>
      <c r="J211" s="73"/>
      <c r="K211" s="74">
        <v>72</v>
      </c>
      <c r="L211" s="74">
        <v>82</v>
      </c>
      <c r="M211" s="74" t="s">
        <v>945</v>
      </c>
      <c r="N211" s="74">
        <v>15</v>
      </c>
      <c r="O211" s="176">
        <v>60000</v>
      </c>
      <c r="P211" s="176" t="s">
        <v>191</v>
      </c>
      <c r="Q211" s="73">
        <v>4.4029999999999996</v>
      </c>
      <c r="R211" s="174">
        <v>0.27400000000000002</v>
      </c>
      <c r="S211" s="73">
        <v>-0.184</v>
      </c>
      <c r="T211" s="175">
        <v>2008</v>
      </c>
      <c r="U211" s="176">
        <v>112000</v>
      </c>
      <c r="V211" s="175" t="s">
        <v>228</v>
      </c>
      <c r="W211" s="201" t="s">
        <v>66</v>
      </c>
      <c r="X211" s="177"/>
    </row>
    <row r="212" spans="1:24" s="203" customFormat="1" x14ac:dyDescent="0.4">
      <c r="A212" s="74">
        <v>206</v>
      </c>
      <c r="B212" s="72" t="s">
        <v>989</v>
      </c>
      <c r="C212" s="198" t="s">
        <v>990</v>
      </c>
      <c r="D212" s="210">
        <v>2</v>
      </c>
      <c r="E212" s="211">
        <v>9.14</v>
      </c>
      <c r="F212" s="211" t="s">
        <v>188</v>
      </c>
      <c r="G212" s="212" t="s">
        <v>991</v>
      </c>
      <c r="H212" s="73">
        <v>-0.216</v>
      </c>
      <c r="I212" s="73">
        <v>0.19400000000000001</v>
      </c>
      <c r="J212" s="73"/>
      <c r="K212" s="74">
        <v>20</v>
      </c>
      <c r="L212" s="74">
        <v>21</v>
      </c>
      <c r="M212" s="74" t="s">
        <v>438</v>
      </c>
      <c r="N212" s="74">
        <v>0</v>
      </c>
      <c r="O212" s="176">
        <v>3350</v>
      </c>
      <c r="P212" s="176" t="s">
        <v>191</v>
      </c>
      <c r="Q212" s="73">
        <v>2.9609999999999999</v>
      </c>
      <c r="R212" s="174">
        <v>0.36099999999999999</v>
      </c>
      <c r="S212" s="73">
        <v>-0.32900000000000001</v>
      </c>
      <c r="T212" s="175">
        <v>1998</v>
      </c>
      <c r="U212" s="176">
        <v>3370</v>
      </c>
      <c r="V212" s="175" t="s">
        <v>213</v>
      </c>
      <c r="W212" s="201" t="s">
        <v>66</v>
      </c>
      <c r="X212" s="177"/>
    </row>
    <row r="213" spans="1:24" s="203" customFormat="1" x14ac:dyDescent="0.4">
      <c r="A213" s="74">
        <v>207</v>
      </c>
      <c r="B213" s="197" t="s">
        <v>992</v>
      </c>
      <c r="C213" s="198" t="s">
        <v>993</v>
      </c>
      <c r="D213" s="199" t="s">
        <v>191</v>
      </c>
      <c r="E213" s="174">
        <v>13.78</v>
      </c>
      <c r="F213" s="174" t="s">
        <v>195</v>
      </c>
      <c r="G213" s="198" t="s">
        <v>994</v>
      </c>
      <c r="H213" s="73">
        <v>0.42899999999999999</v>
      </c>
      <c r="I213" s="73" t="s">
        <v>995</v>
      </c>
      <c r="J213" s="73"/>
      <c r="K213" s="74">
        <v>14</v>
      </c>
      <c r="L213" s="74">
        <v>18</v>
      </c>
      <c r="M213" s="74" t="s">
        <v>996</v>
      </c>
      <c r="N213" s="74">
        <v>2</v>
      </c>
      <c r="O213" s="176">
        <v>1050</v>
      </c>
      <c r="P213" s="176" t="s">
        <v>191</v>
      </c>
      <c r="Q213" s="73">
        <v>2.64</v>
      </c>
      <c r="R213" s="174">
        <v>0.247</v>
      </c>
      <c r="S213" s="73">
        <v>-0.39200000000000002</v>
      </c>
      <c r="T213" s="175">
        <v>1979</v>
      </c>
      <c r="U213" s="176">
        <v>1100</v>
      </c>
      <c r="V213" s="175" t="s">
        <v>213</v>
      </c>
      <c r="W213" s="175" t="s">
        <v>64</v>
      </c>
      <c r="X213" s="177"/>
    </row>
    <row r="214" spans="1:24" s="204" customFormat="1" x14ac:dyDescent="0.4">
      <c r="A214" s="74">
        <v>208</v>
      </c>
      <c r="B214" s="197" t="s">
        <v>997</v>
      </c>
      <c r="C214" s="198" t="s">
        <v>998</v>
      </c>
      <c r="D214" s="199" t="s">
        <v>191</v>
      </c>
      <c r="E214" s="174">
        <v>1.33</v>
      </c>
      <c r="F214" s="174" t="s">
        <v>195</v>
      </c>
      <c r="G214" s="198" t="s">
        <v>994</v>
      </c>
      <c r="H214" s="73">
        <v>0.33</v>
      </c>
      <c r="I214" s="73">
        <v>0.112</v>
      </c>
      <c r="J214" s="73"/>
      <c r="K214" s="74">
        <v>14</v>
      </c>
      <c r="L214" s="74">
        <v>18</v>
      </c>
      <c r="M214" s="74" t="s">
        <v>996</v>
      </c>
      <c r="N214" s="74">
        <v>0</v>
      </c>
      <c r="O214" s="174">
        <v>600</v>
      </c>
      <c r="P214" s="174" t="s">
        <v>191</v>
      </c>
      <c r="Q214" s="73">
        <v>2.161</v>
      </c>
      <c r="R214" s="174">
        <v>0.27400000000000002</v>
      </c>
      <c r="S214" s="73">
        <v>-0.13600000000000001</v>
      </c>
      <c r="T214" s="175">
        <v>1979</v>
      </c>
      <c r="U214" s="176">
        <v>611</v>
      </c>
      <c r="V214" s="175" t="s">
        <v>228</v>
      </c>
      <c r="W214" s="175" t="s">
        <v>64</v>
      </c>
      <c r="X214" s="177"/>
    </row>
    <row r="215" spans="1:24" s="203" customFormat="1" x14ac:dyDescent="0.4">
      <c r="A215" s="74">
        <v>209</v>
      </c>
      <c r="B215" s="197" t="s">
        <v>999</v>
      </c>
      <c r="C215" s="198" t="s">
        <v>1000</v>
      </c>
      <c r="D215" s="199" t="s">
        <v>191</v>
      </c>
      <c r="E215" s="174">
        <v>19.510000000000002</v>
      </c>
      <c r="F215" s="174" t="s">
        <v>195</v>
      </c>
      <c r="G215" s="198" t="s">
        <v>1001</v>
      </c>
      <c r="H215" s="73">
        <v>0.44900000000000001</v>
      </c>
      <c r="I215" s="73" t="s">
        <v>1002</v>
      </c>
      <c r="J215" s="73"/>
      <c r="K215" s="74">
        <v>17</v>
      </c>
      <c r="L215" s="74">
        <v>18</v>
      </c>
      <c r="M215" s="74" t="s">
        <v>996</v>
      </c>
      <c r="N215" s="74">
        <v>0</v>
      </c>
      <c r="O215" s="176">
        <v>1000</v>
      </c>
      <c r="P215" s="176" t="s">
        <v>191</v>
      </c>
      <c r="Q215" s="73">
        <v>2.6989999999999998</v>
      </c>
      <c r="R215" s="174">
        <v>0.253</v>
      </c>
      <c r="S215" s="73">
        <v>-0.26400000000000001</v>
      </c>
      <c r="T215" s="175">
        <v>1979</v>
      </c>
      <c r="U215" s="176">
        <v>1450</v>
      </c>
      <c r="V215" s="175" t="s">
        <v>213</v>
      </c>
      <c r="W215" s="175" t="s">
        <v>64</v>
      </c>
      <c r="X215" s="177"/>
    </row>
    <row r="216" spans="1:24" s="203" customFormat="1" x14ac:dyDescent="0.4">
      <c r="A216" s="74">
        <v>210</v>
      </c>
      <c r="B216" s="72" t="s">
        <v>1003</v>
      </c>
      <c r="C216" s="198" t="s">
        <v>1004</v>
      </c>
      <c r="D216" s="210">
        <v>2</v>
      </c>
      <c r="E216" s="174">
        <v>299</v>
      </c>
      <c r="F216" s="174" t="s">
        <v>195</v>
      </c>
      <c r="G216" s="198" t="s">
        <v>1005</v>
      </c>
      <c r="H216" s="73">
        <v>0.24199999999999999</v>
      </c>
      <c r="I216" s="73">
        <v>0.30399999999999999</v>
      </c>
      <c r="J216" s="73"/>
      <c r="K216" s="74">
        <v>12</v>
      </c>
      <c r="L216" s="74">
        <v>15</v>
      </c>
      <c r="M216" s="74" t="s">
        <v>783</v>
      </c>
      <c r="N216" s="74">
        <v>0</v>
      </c>
      <c r="O216" s="176">
        <v>15000</v>
      </c>
      <c r="P216" s="176" t="s">
        <v>191</v>
      </c>
      <c r="Q216" s="73">
        <v>3.5329999999999999</v>
      </c>
      <c r="R216" s="174">
        <v>0.435</v>
      </c>
      <c r="S216" s="73">
        <v>-0.372</v>
      </c>
      <c r="T216" s="175">
        <v>2008</v>
      </c>
      <c r="U216" s="176">
        <v>15700</v>
      </c>
      <c r="V216" s="175" t="s">
        <v>197</v>
      </c>
      <c r="W216" s="201" t="s">
        <v>66</v>
      </c>
      <c r="X216" s="177"/>
    </row>
    <row r="217" spans="1:24" s="204" customFormat="1" x14ac:dyDescent="0.4">
      <c r="A217" s="74">
        <v>211</v>
      </c>
      <c r="B217" s="197" t="s">
        <v>1006</v>
      </c>
      <c r="C217" s="198" t="s">
        <v>1007</v>
      </c>
      <c r="D217" s="199">
        <v>2</v>
      </c>
      <c r="E217" s="174">
        <v>23.4</v>
      </c>
      <c r="F217" s="174" t="s">
        <v>188</v>
      </c>
      <c r="G217" s="198" t="s">
        <v>201</v>
      </c>
      <c r="H217" s="73">
        <v>0.23699999999999999</v>
      </c>
      <c r="I217" s="73">
        <v>0.153</v>
      </c>
      <c r="J217" s="73"/>
      <c r="K217" s="74">
        <v>20</v>
      </c>
      <c r="L217" s="74">
        <v>60</v>
      </c>
      <c r="M217" s="74" t="s">
        <v>1008</v>
      </c>
      <c r="N217" s="74">
        <v>0</v>
      </c>
      <c r="O217" s="176">
        <v>10500</v>
      </c>
      <c r="P217" s="174" t="s">
        <v>1009</v>
      </c>
      <c r="Q217" s="73">
        <v>2.9750000000000001</v>
      </c>
      <c r="R217" s="174">
        <v>0.52800000000000002</v>
      </c>
      <c r="S217" s="73">
        <v>-0.377</v>
      </c>
      <c r="T217" s="175">
        <v>1993</v>
      </c>
      <c r="U217" s="176">
        <v>12300</v>
      </c>
      <c r="V217" s="175" t="s">
        <v>228</v>
      </c>
      <c r="W217" s="201" t="s">
        <v>66</v>
      </c>
      <c r="X217" s="177"/>
    </row>
    <row r="218" spans="1:24" s="203" customFormat="1" x14ac:dyDescent="0.4">
      <c r="A218" s="74">
        <v>212</v>
      </c>
      <c r="B218" s="72" t="s">
        <v>1010</v>
      </c>
      <c r="C218" s="198" t="s">
        <v>1011</v>
      </c>
      <c r="D218" s="210">
        <v>2</v>
      </c>
      <c r="E218" s="174">
        <v>17.600000000000001</v>
      </c>
      <c r="F218" s="174" t="s">
        <v>188</v>
      </c>
      <c r="G218" s="198" t="s">
        <v>467</v>
      </c>
      <c r="H218" s="73">
        <v>-1.2999999999999999E-2</v>
      </c>
      <c r="I218" s="73">
        <v>1</v>
      </c>
      <c r="J218" s="73"/>
      <c r="K218" s="74">
        <v>13</v>
      </c>
      <c r="L218" s="74">
        <v>39</v>
      </c>
      <c r="M218" s="74" t="s">
        <v>1012</v>
      </c>
      <c r="N218" s="74">
        <v>0</v>
      </c>
      <c r="O218" s="176">
        <v>4300</v>
      </c>
      <c r="P218" s="174" t="s">
        <v>1013</v>
      </c>
      <c r="Q218" s="73">
        <v>2.641</v>
      </c>
      <c r="R218" s="174">
        <v>0.71599999999999997</v>
      </c>
      <c r="S218" s="73">
        <v>-0.47199999999999998</v>
      </c>
      <c r="T218" s="175">
        <v>1993</v>
      </c>
      <c r="U218" s="176">
        <v>4440</v>
      </c>
      <c r="V218" s="175" t="s">
        <v>213</v>
      </c>
      <c r="W218" s="201" t="s">
        <v>66</v>
      </c>
      <c r="X218" s="177"/>
    </row>
    <row r="219" spans="1:24" s="203" customFormat="1" x14ac:dyDescent="0.4">
      <c r="A219" s="74">
        <v>213</v>
      </c>
      <c r="B219" s="72" t="s">
        <v>1014</v>
      </c>
      <c r="C219" s="198" t="s">
        <v>1015</v>
      </c>
      <c r="D219" s="210">
        <v>2</v>
      </c>
      <c r="E219" s="176">
        <v>6510</v>
      </c>
      <c r="F219" s="174" t="s">
        <v>195</v>
      </c>
      <c r="G219" s="198" t="s">
        <v>1016</v>
      </c>
      <c r="H219" s="73">
        <v>9.4E-2</v>
      </c>
      <c r="I219" s="73">
        <v>0.14799999999999999</v>
      </c>
      <c r="J219" s="73"/>
      <c r="K219" s="74">
        <v>108</v>
      </c>
      <c r="L219" s="74">
        <v>108</v>
      </c>
      <c r="M219" s="74" t="s">
        <v>590</v>
      </c>
      <c r="N219" s="74">
        <v>5</v>
      </c>
      <c r="O219" s="174" t="s">
        <v>191</v>
      </c>
      <c r="P219" s="174" t="s">
        <v>191</v>
      </c>
      <c r="Q219" s="73">
        <v>4.3869999999999996</v>
      </c>
      <c r="R219" s="174">
        <v>0.27800000000000002</v>
      </c>
      <c r="S219" s="73">
        <v>-0.26300000000000001</v>
      </c>
      <c r="T219" s="175">
        <v>2008</v>
      </c>
      <c r="U219" s="176">
        <v>140000</v>
      </c>
      <c r="V219" s="175" t="s">
        <v>233</v>
      </c>
      <c r="W219" s="201" t="s">
        <v>66</v>
      </c>
      <c r="X219" s="177"/>
    </row>
    <row r="220" spans="1:24" s="203" customFormat="1" x14ac:dyDescent="0.4">
      <c r="A220" s="74">
        <v>214</v>
      </c>
      <c r="B220" s="197" t="s">
        <v>1017</v>
      </c>
      <c r="C220" s="198" t="s">
        <v>1018</v>
      </c>
      <c r="D220" s="199">
        <v>2</v>
      </c>
      <c r="E220" s="174">
        <v>0.94</v>
      </c>
      <c r="F220" s="174" t="s">
        <v>188</v>
      </c>
      <c r="G220" s="198" t="s">
        <v>438</v>
      </c>
      <c r="H220" s="73">
        <v>0.15</v>
      </c>
      <c r="I220" s="73">
        <v>0.44400000000000001</v>
      </c>
      <c r="J220" s="73"/>
      <c r="K220" s="74">
        <v>16</v>
      </c>
      <c r="L220" s="74">
        <v>21</v>
      </c>
      <c r="M220" s="74" t="s">
        <v>438</v>
      </c>
      <c r="N220" s="74">
        <v>0</v>
      </c>
      <c r="O220" s="174" t="s">
        <v>191</v>
      </c>
      <c r="P220" s="174" t="s">
        <v>1019</v>
      </c>
      <c r="Q220" s="73">
        <v>2.2589999999999999</v>
      </c>
      <c r="R220" s="174">
        <v>0.433</v>
      </c>
      <c r="S220" s="73">
        <v>-0.54700000000000004</v>
      </c>
      <c r="T220" s="175">
        <v>1997</v>
      </c>
      <c r="U220" s="176">
        <v>571</v>
      </c>
      <c r="V220" s="175" t="s">
        <v>439</v>
      </c>
      <c r="W220" s="201" t="s">
        <v>66</v>
      </c>
      <c r="X220" s="177"/>
    </row>
    <row r="221" spans="1:24" s="204" customFormat="1" x14ac:dyDescent="0.4">
      <c r="A221" s="74">
        <v>215</v>
      </c>
      <c r="B221" s="197" t="s">
        <v>1020</v>
      </c>
      <c r="C221" s="198" t="s">
        <v>1021</v>
      </c>
      <c r="D221" s="199">
        <v>2</v>
      </c>
      <c r="E221" s="174">
        <v>87</v>
      </c>
      <c r="F221" s="174" t="s">
        <v>188</v>
      </c>
      <c r="G221" s="198" t="s">
        <v>1022</v>
      </c>
      <c r="H221" s="73">
        <v>-6.5000000000000002E-2</v>
      </c>
      <c r="I221" s="73">
        <v>0.73299999999999998</v>
      </c>
      <c r="J221" s="73"/>
      <c r="K221" s="74">
        <v>18</v>
      </c>
      <c r="L221" s="74">
        <v>23</v>
      </c>
      <c r="M221" s="74" t="s">
        <v>1023</v>
      </c>
      <c r="N221" s="74">
        <v>0</v>
      </c>
      <c r="O221" s="176">
        <v>4700</v>
      </c>
      <c r="P221" s="174" t="s">
        <v>1024</v>
      </c>
      <c r="Q221" s="73">
        <v>3.2709999999999999</v>
      </c>
      <c r="R221" s="174">
        <v>0.28199999999999997</v>
      </c>
      <c r="S221" s="73">
        <v>-0.52800000000000002</v>
      </c>
      <c r="T221" s="175">
        <v>1982</v>
      </c>
      <c r="U221" s="176">
        <v>4750</v>
      </c>
      <c r="V221" s="175" t="s">
        <v>439</v>
      </c>
      <c r="W221" s="201" t="s">
        <v>66</v>
      </c>
      <c r="X221" s="177"/>
    </row>
    <row r="222" spans="1:24" s="203" customFormat="1" x14ac:dyDescent="0.4">
      <c r="A222" s="74">
        <v>216</v>
      </c>
      <c r="B222" s="197" t="s">
        <v>1025</v>
      </c>
      <c r="C222" s="198" t="s">
        <v>1026</v>
      </c>
      <c r="D222" s="199">
        <v>2</v>
      </c>
      <c r="E222" s="174">
        <v>0.96</v>
      </c>
      <c r="F222" s="174" t="s">
        <v>188</v>
      </c>
      <c r="G222" s="198" t="s">
        <v>1027</v>
      </c>
      <c r="H222" s="73">
        <v>-5.2999999999999999E-2</v>
      </c>
      <c r="I222" s="73">
        <v>0.78</v>
      </c>
      <c r="J222" s="73"/>
      <c r="K222" s="74">
        <v>19</v>
      </c>
      <c r="L222" s="74">
        <v>34</v>
      </c>
      <c r="M222" s="74" t="s">
        <v>1028</v>
      </c>
      <c r="N222" s="74">
        <v>0</v>
      </c>
      <c r="O222" s="176">
        <v>2600</v>
      </c>
      <c r="P222" s="174">
        <v>27</v>
      </c>
      <c r="Q222" s="73">
        <v>2.3679999999999999</v>
      </c>
      <c r="R222" s="174">
        <v>0.501</v>
      </c>
      <c r="S222" s="73">
        <v>-0.437</v>
      </c>
      <c r="T222" s="175">
        <v>1977</v>
      </c>
      <c r="U222" s="176">
        <v>2610</v>
      </c>
      <c r="V222" s="175" t="s">
        <v>233</v>
      </c>
      <c r="W222" s="201" t="s">
        <v>66</v>
      </c>
      <c r="X222" s="177"/>
    </row>
    <row r="223" spans="1:24" s="204" customFormat="1" x14ac:dyDescent="0.4">
      <c r="A223" s="74">
        <v>217</v>
      </c>
      <c r="B223" s="197" t="s">
        <v>1029</v>
      </c>
      <c r="C223" s="198" t="s">
        <v>1030</v>
      </c>
      <c r="D223" s="199">
        <v>2</v>
      </c>
      <c r="E223" s="174">
        <v>178</v>
      </c>
      <c r="F223" s="174" t="s">
        <v>195</v>
      </c>
      <c r="G223" s="198" t="s">
        <v>1031</v>
      </c>
      <c r="H223" s="73">
        <v>2.5000000000000001E-2</v>
      </c>
      <c r="I223" s="73">
        <v>0.92800000000000005</v>
      </c>
      <c r="J223" s="73"/>
      <c r="K223" s="74">
        <v>16</v>
      </c>
      <c r="L223" s="74">
        <v>16</v>
      </c>
      <c r="M223" s="74" t="s">
        <v>1031</v>
      </c>
      <c r="N223" s="74">
        <v>0</v>
      </c>
      <c r="O223" s="174" t="s">
        <v>191</v>
      </c>
      <c r="P223" s="174" t="s">
        <v>191</v>
      </c>
      <c r="Q223" s="73">
        <v>3.4809999999999999</v>
      </c>
      <c r="R223" s="174">
        <v>0.26700000000000002</v>
      </c>
      <c r="S223" s="73">
        <v>-0.36599999999999999</v>
      </c>
      <c r="T223" s="175">
        <v>1979</v>
      </c>
      <c r="U223" s="176">
        <v>8140</v>
      </c>
      <c r="V223" s="175" t="s">
        <v>197</v>
      </c>
      <c r="W223" s="201" t="s">
        <v>66</v>
      </c>
      <c r="X223" s="177"/>
    </row>
    <row r="224" spans="1:24" s="203" customFormat="1" x14ac:dyDescent="0.4">
      <c r="A224" s="74">
        <v>218</v>
      </c>
      <c r="B224" s="197" t="s">
        <v>1032</v>
      </c>
      <c r="C224" s="198" t="s">
        <v>1033</v>
      </c>
      <c r="D224" s="199">
        <v>2</v>
      </c>
      <c r="E224" s="174">
        <v>10.7</v>
      </c>
      <c r="F224" s="174" t="s">
        <v>188</v>
      </c>
      <c r="G224" s="198" t="s">
        <v>1034</v>
      </c>
      <c r="H224" s="73">
        <v>-0.03</v>
      </c>
      <c r="I224" s="73">
        <v>0.86599999999999999</v>
      </c>
      <c r="J224" s="73"/>
      <c r="K224" s="74">
        <v>22</v>
      </c>
      <c r="L224" s="74">
        <v>54</v>
      </c>
      <c r="M224" s="74" t="s">
        <v>1035</v>
      </c>
      <c r="N224" s="74">
        <v>0</v>
      </c>
      <c r="O224" s="174" t="s">
        <v>1036</v>
      </c>
      <c r="P224" s="174" t="s">
        <v>1037</v>
      </c>
      <c r="Q224" s="73">
        <v>2.8340000000000001</v>
      </c>
      <c r="R224" s="174">
        <v>0.52400000000000002</v>
      </c>
      <c r="S224" s="73">
        <v>-0.52400000000000002</v>
      </c>
      <c r="T224" s="175">
        <v>1990</v>
      </c>
      <c r="U224" s="176">
        <v>5940</v>
      </c>
      <c r="V224" s="175" t="s">
        <v>228</v>
      </c>
      <c r="W224" s="201" t="s">
        <v>66</v>
      </c>
      <c r="X224" s="177"/>
    </row>
    <row r="225" spans="1:24" s="203" customFormat="1" x14ac:dyDescent="0.4">
      <c r="A225" s="74">
        <v>219</v>
      </c>
      <c r="B225" s="72" t="s">
        <v>1038</v>
      </c>
      <c r="C225" s="198" t="s">
        <v>1039</v>
      </c>
      <c r="D225" s="210">
        <v>2</v>
      </c>
      <c r="E225" s="211">
        <v>2.58</v>
      </c>
      <c r="F225" s="176" t="s">
        <v>195</v>
      </c>
      <c r="G225" s="208" t="s">
        <v>1040</v>
      </c>
      <c r="H225" s="73">
        <v>-0.182</v>
      </c>
      <c r="I225" s="73">
        <v>0.45100000000000001</v>
      </c>
      <c r="J225" s="73"/>
      <c r="K225" s="74">
        <v>12</v>
      </c>
      <c r="L225" s="74">
        <v>44</v>
      </c>
      <c r="M225" s="74" t="s">
        <v>1041</v>
      </c>
      <c r="N225" s="74">
        <v>0</v>
      </c>
      <c r="O225" s="176">
        <v>1500</v>
      </c>
      <c r="P225" s="176" t="s">
        <v>191</v>
      </c>
      <c r="Q225" s="73">
        <v>2.2440000000000002</v>
      </c>
      <c r="R225" s="174">
        <v>0.497</v>
      </c>
      <c r="S225" s="73">
        <v>-0.33400000000000002</v>
      </c>
      <c r="T225" s="175">
        <v>1993</v>
      </c>
      <c r="U225" s="176">
        <v>1650</v>
      </c>
      <c r="V225" s="175" t="s">
        <v>192</v>
      </c>
      <c r="W225" s="201" t="s">
        <v>66</v>
      </c>
      <c r="X225" s="177"/>
    </row>
    <row r="226" spans="1:24" s="203" customFormat="1" x14ac:dyDescent="0.4">
      <c r="A226" s="74">
        <v>220</v>
      </c>
      <c r="B226" s="72" t="s">
        <v>1042</v>
      </c>
      <c r="C226" s="198" t="s">
        <v>1043</v>
      </c>
      <c r="D226" s="210">
        <v>2</v>
      </c>
      <c r="E226" s="176">
        <v>7785</v>
      </c>
      <c r="F226" s="174" t="s">
        <v>195</v>
      </c>
      <c r="G226" s="198" t="s">
        <v>227</v>
      </c>
      <c r="H226" s="73">
        <v>0.10100000000000001</v>
      </c>
      <c r="I226" s="73">
        <v>0.215</v>
      </c>
      <c r="J226" s="73"/>
      <c r="K226" s="74">
        <v>71</v>
      </c>
      <c r="L226" s="74">
        <v>81</v>
      </c>
      <c r="M226" s="74" t="s">
        <v>901</v>
      </c>
      <c r="N226" s="74">
        <v>9</v>
      </c>
      <c r="O226" s="176">
        <v>73500</v>
      </c>
      <c r="P226" s="176" t="s">
        <v>191</v>
      </c>
      <c r="Q226" s="73">
        <v>4.4569999999999999</v>
      </c>
      <c r="R226" s="174">
        <v>0.24099999999999999</v>
      </c>
      <c r="S226" s="73">
        <v>-0.17799999999999999</v>
      </c>
      <c r="T226" s="175">
        <v>2008</v>
      </c>
      <c r="U226" s="176">
        <v>127000</v>
      </c>
      <c r="V226" s="175" t="s">
        <v>233</v>
      </c>
      <c r="W226" s="201" t="s">
        <v>66</v>
      </c>
      <c r="X226" s="177"/>
    </row>
    <row r="227" spans="1:24" s="204" customFormat="1" x14ac:dyDescent="0.4">
      <c r="A227" s="74">
        <v>221</v>
      </c>
      <c r="B227" s="197" t="s">
        <v>1044</v>
      </c>
      <c r="C227" s="198" t="s">
        <v>1045</v>
      </c>
      <c r="D227" s="199">
        <v>2</v>
      </c>
      <c r="E227" s="174">
        <v>30.2</v>
      </c>
      <c r="F227" s="174" t="s">
        <v>188</v>
      </c>
      <c r="G227" s="198" t="s">
        <v>1046</v>
      </c>
      <c r="H227" s="73">
        <v>0.2</v>
      </c>
      <c r="I227" s="73" t="s">
        <v>1047</v>
      </c>
      <c r="J227" s="73"/>
      <c r="K227" s="74">
        <v>44</v>
      </c>
      <c r="L227" s="74">
        <v>60</v>
      </c>
      <c r="M227" s="74" t="s">
        <v>514</v>
      </c>
      <c r="N227" s="74">
        <v>0</v>
      </c>
      <c r="O227" s="174" t="s">
        <v>1048</v>
      </c>
      <c r="P227" s="174">
        <v>160</v>
      </c>
      <c r="Q227" s="73">
        <v>2.9889999999999999</v>
      </c>
      <c r="R227" s="174">
        <v>0.39700000000000002</v>
      </c>
      <c r="S227" s="73">
        <v>-0.34599999999999997</v>
      </c>
      <c r="T227" s="175">
        <v>1990</v>
      </c>
      <c r="U227" s="176">
        <v>5800</v>
      </c>
      <c r="V227" s="175" t="s">
        <v>192</v>
      </c>
      <c r="W227" s="201" t="s">
        <v>66</v>
      </c>
      <c r="X227" s="177"/>
    </row>
    <row r="228" spans="1:24" s="203" customFormat="1" x14ac:dyDescent="0.4">
      <c r="A228" s="74">
        <v>222</v>
      </c>
      <c r="B228" s="197" t="s">
        <v>1049</v>
      </c>
      <c r="C228" s="198" t="s">
        <v>1050</v>
      </c>
      <c r="D228" s="199">
        <v>4</v>
      </c>
      <c r="E228" s="200" t="s">
        <v>261</v>
      </c>
      <c r="F228" s="200" t="s">
        <v>195</v>
      </c>
      <c r="G228" s="72" t="s">
        <v>401</v>
      </c>
      <c r="H228" s="73">
        <v>0.121</v>
      </c>
      <c r="I228" s="73">
        <v>0.14000000000000001</v>
      </c>
      <c r="J228" s="73"/>
      <c r="K228" s="74">
        <v>70</v>
      </c>
      <c r="L228" s="74">
        <v>86</v>
      </c>
      <c r="M228" s="74" t="s">
        <v>560</v>
      </c>
      <c r="N228" s="74">
        <v>29</v>
      </c>
      <c r="O228" s="176">
        <v>8800</v>
      </c>
      <c r="P228" s="176" t="s">
        <v>191</v>
      </c>
      <c r="Q228" s="73">
        <v>3.5539999999999998</v>
      </c>
      <c r="R228" s="174">
        <v>0.13</v>
      </c>
      <c r="S228" s="73">
        <v>-0.249</v>
      </c>
      <c r="T228" s="175">
        <v>1951</v>
      </c>
      <c r="U228" s="176">
        <v>8910</v>
      </c>
      <c r="V228" s="175" t="s">
        <v>233</v>
      </c>
      <c r="W228" s="175" t="s">
        <v>64</v>
      </c>
      <c r="X228" s="177"/>
    </row>
    <row r="229" spans="1:24" s="204" customFormat="1" x14ac:dyDescent="0.4">
      <c r="A229" s="74">
        <v>223</v>
      </c>
      <c r="B229" s="197" t="s">
        <v>1051</v>
      </c>
      <c r="C229" s="198" t="s">
        <v>1052</v>
      </c>
      <c r="D229" s="199">
        <v>4</v>
      </c>
      <c r="E229" s="200" t="s">
        <v>1053</v>
      </c>
      <c r="F229" s="200" t="s">
        <v>195</v>
      </c>
      <c r="G229" s="72" t="s">
        <v>430</v>
      </c>
      <c r="H229" s="73">
        <v>0.13800000000000001</v>
      </c>
      <c r="I229" s="73" t="s">
        <v>1054</v>
      </c>
      <c r="J229" s="73"/>
      <c r="K229" s="74">
        <v>76</v>
      </c>
      <c r="L229" s="74">
        <v>76</v>
      </c>
      <c r="M229" s="74" t="s">
        <v>430</v>
      </c>
      <c r="N229" s="74">
        <v>11</v>
      </c>
      <c r="O229" s="174" t="s">
        <v>191</v>
      </c>
      <c r="P229" s="174" t="s">
        <v>191</v>
      </c>
      <c r="Q229" s="73">
        <v>3.6219999999999999</v>
      </c>
      <c r="R229" s="174">
        <v>0.224</v>
      </c>
      <c r="S229" s="73">
        <v>-0.29699999999999999</v>
      </c>
      <c r="T229" s="175">
        <v>1973</v>
      </c>
      <c r="U229" s="176">
        <v>18000</v>
      </c>
      <c r="V229" s="175" t="s">
        <v>233</v>
      </c>
      <c r="W229" s="175" t="s">
        <v>64</v>
      </c>
      <c r="X229" s="177"/>
    </row>
    <row r="230" spans="1:24" s="203" customFormat="1" x14ac:dyDescent="0.4">
      <c r="A230" s="74">
        <v>224</v>
      </c>
      <c r="B230" s="197" t="s">
        <v>1055</v>
      </c>
      <c r="C230" s="198" t="s">
        <v>1056</v>
      </c>
      <c r="D230" s="199">
        <v>4</v>
      </c>
      <c r="E230" s="200">
        <v>174</v>
      </c>
      <c r="F230" s="200" t="s">
        <v>195</v>
      </c>
      <c r="G230" s="72" t="s">
        <v>1057</v>
      </c>
      <c r="H230" s="73">
        <v>0.156</v>
      </c>
      <c r="I230" s="73" t="s">
        <v>1058</v>
      </c>
      <c r="J230" s="73"/>
      <c r="K230" s="74">
        <v>71</v>
      </c>
      <c r="L230" s="74">
        <v>76</v>
      </c>
      <c r="M230" s="74" t="s">
        <v>430</v>
      </c>
      <c r="N230" s="74">
        <v>0</v>
      </c>
      <c r="O230" s="176">
        <v>8800</v>
      </c>
      <c r="P230" s="176" t="s">
        <v>191</v>
      </c>
      <c r="Q230" s="73">
        <v>3.3940000000000001</v>
      </c>
      <c r="R230" s="174">
        <v>0.27800000000000002</v>
      </c>
      <c r="S230" s="73">
        <v>-0.34</v>
      </c>
      <c r="T230" s="175">
        <v>1973</v>
      </c>
      <c r="U230" s="176">
        <v>8900</v>
      </c>
      <c r="V230" s="175" t="s">
        <v>192</v>
      </c>
      <c r="W230" s="175" t="s">
        <v>64</v>
      </c>
      <c r="X230" s="177"/>
    </row>
    <row r="231" spans="1:24" s="203" customFormat="1" x14ac:dyDescent="0.4">
      <c r="A231" s="74">
        <v>225</v>
      </c>
      <c r="B231" s="197" t="s">
        <v>1059</v>
      </c>
      <c r="C231" s="198" t="s">
        <v>1060</v>
      </c>
      <c r="D231" s="199">
        <v>2</v>
      </c>
      <c r="E231" s="200" t="s">
        <v>1061</v>
      </c>
      <c r="F231" s="200" t="s">
        <v>262</v>
      </c>
      <c r="G231" s="72" t="s">
        <v>1062</v>
      </c>
      <c r="H231" s="73">
        <v>5.6000000000000001E-2</v>
      </c>
      <c r="I231" s="73">
        <v>0.61</v>
      </c>
      <c r="J231" s="73"/>
      <c r="K231" s="74">
        <v>42</v>
      </c>
      <c r="L231" s="74">
        <v>59</v>
      </c>
      <c r="M231" s="74" t="s">
        <v>1063</v>
      </c>
      <c r="N231" s="74">
        <v>0</v>
      </c>
      <c r="O231" s="176">
        <v>10500</v>
      </c>
      <c r="P231" s="176" t="s">
        <v>191</v>
      </c>
      <c r="Q231" s="73">
        <v>3.39</v>
      </c>
      <c r="R231" s="174">
        <v>0.30399999999999999</v>
      </c>
      <c r="S231" s="73">
        <v>3.7999999999999999E-2</v>
      </c>
      <c r="T231" s="175">
        <v>1982</v>
      </c>
      <c r="U231" s="176">
        <v>23400</v>
      </c>
      <c r="V231" s="175" t="s">
        <v>233</v>
      </c>
      <c r="W231" s="201" t="s">
        <v>66</v>
      </c>
      <c r="X231" s="177"/>
    </row>
    <row r="232" spans="1:24" s="204" customFormat="1" x14ac:dyDescent="0.4">
      <c r="A232" s="74">
        <v>226</v>
      </c>
      <c r="B232" s="197" t="s">
        <v>1064</v>
      </c>
      <c r="C232" s="198" t="s">
        <v>1065</v>
      </c>
      <c r="D232" s="199">
        <v>4</v>
      </c>
      <c r="E232" s="200" t="s">
        <v>1066</v>
      </c>
      <c r="F232" s="200" t="s">
        <v>195</v>
      </c>
      <c r="G232" s="72" t="s">
        <v>1067</v>
      </c>
      <c r="H232" s="73">
        <v>0.51500000000000001</v>
      </c>
      <c r="I232" s="73" t="s">
        <v>1068</v>
      </c>
      <c r="J232" s="73"/>
      <c r="K232" s="74">
        <v>12</v>
      </c>
      <c r="L232" s="74">
        <v>17</v>
      </c>
      <c r="M232" s="74" t="s">
        <v>1069</v>
      </c>
      <c r="N232" s="74">
        <v>0</v>
      </c>
      <c r="O232" s="176">
        <v>2550</v>
      </c>
      <c r="P232" s="176" t="s">
        <v>191</v>
      </c>
      <c r="Q232" s="73">
        <v>3.06</v>
      </c>
      <c r="R232" s="174">
        <v>0.17599999999999999</v>
      </c>
      <c r="S232" s="73">
        <v>-0.311</v>
      </c>
      <c r="T232" s="175">
        <v>1935</v>
      </c>
      <c r="U232" s="176">
        <v>2600</v>
      </c>
      <c r="V232" s="175" t="s">
        <v>192</v>
      </c>
      <c r="W232" s="175" t="s">
        <v>64</v>
      </c>
      <c r="X232" s="177"/>
    </row>
    <row r="233" spans="1:24" s="203" customFormat="1" x14ac:dyDescent="0.4">
      <c r="A233" s="74">
        <v>227</v>
      </c>
      <c r="B233" s="197" t="s">
        <v>1070</v>
      </c>
      <c r="C233" s="198" t="s">
        <v>1071</v>
      </c>
      <c r="D233" s="199">
        <v>2</v>
      </c>
      <c r="E233" s="200">
        <v>132</v>
      </c>
      <c r="F233" s="200" t="s">
        <v>262</v>
      </c>
      <c r="G233" s="72" t="s">
        <v>1072</v>
      </c>
      <c r="H233" s="73">
        <v>-2.8000000000000001E-2</v>
      </c>
      <c r="I233" s="73">
        <v>0.748</v>
      </c>
      <c r="J233" s="73"/>
      <c r="K233" s="74">
        <v>66</v>
      </c>
      <c r="L233" s="74">
        <v>87</v>
      </c>
      <c r="M233" s="74" t="s">
        <v>569</v>
      </c>
      <c r="N233" s="74">
        <v>0</v>
      </c>
      <c r="O233" s="176">
        <v>11500</v>
      </c>
      <c r="P233" s="174" t="s">
        <v>1073</v>
      </c>
      <c r="Q233" s="73">
        <v>3.3069999999999999</v>
      </c>
      <c r="R233" s="174">
        <v>0.39400000000000002</v>
      </c>
      <c r="S233" s="73">
        <v>-0.184</v>
      </c>
      <c r="T233" s="175">
        <v>1993</v>
      </c>
      <c r="U233" s="176">
        <v>18100</v>
      </c>
      <c r="V233" s="175" t="s">
        <v>228</v>
      </c>
      <c r="W233" s="201" t="s">
        <v>66</v>
      </c>
      <c r="X233" s="177"/>
    </row>
    <row r="234" spans="1:24" s="204" customFormat="1" x14ac:dyDescent="0.4">
      <c r="A234" s="74">
        <v>228</v>
      </c>
      <c r="B234" s="197" t="s">
        <v>1074</v>
      </c>
      <c r="C234" s="198" t="s">
        <v>1075</v>
      </c>
      <c r="D234" s="199">
        <v>2</v>
      </c>
      <c r="E234" s="200">
        <v>432</v>
      </c>
      <c r="F234" s="200" t="s">
        <v>195</v>
      </c>
      <c r="G234" s="72" t="s">
        <v>1076</v>
      </c>
      <c r="H234" s="73">
        <v>1.9E-2</v>
      </c>
      <c r="I234" s="73">
        <v>0.80900000000000005</v>
      </c>
      <c r="J234" s="73"/>
      <c r="K234" s="74">
        <v>76</v>
      </c>
      <c r="L234" s="74">
        <v>87</v>
      </c>
      <c r="M234" s="74" t="s">
        <v>569</v>
      </c>
      <c r="N234" s="74">
        <v>0</v>
      </c>
      <c r="O234" s="176">
        <v>19500</v>
      </c>
      <c r="P234" s="176" t="s">
        <v>191</v>
      </c>
      <c r="Q234" s="73">
        <v>3.7069999999999999</v>
      </c>
      <c r="R234" s="174">
        <v>0.28199999999999997</v>
      </c>
      <c r="S234" s="73">
        <v>9.8000000000000004E-2</v>
      </c>
      <c r="T234" s="175">
        <v>1982</v>
      </c>
      <c r="U234" s="176">
        <v>34600</v>
      </c>
      <c r="V234" s="175" t="s">
        <v>228</v>
      </c>
      <c r="W234" s="201" t="s">
        <v>66</v>
      </c>
      <c r="X234" s="177"/>
    </row>
    <row r="235" spans="1:24" s="203" customFormat="1" x14ac:dyDescent="0.4">
      <c r="A235" s="74">
        <v>229</v>
      </c>
      <c r="B235" s="197" t="s">
        <v>1077</v>
      </c>
      <c r="C235" s="198" t="s">
        <v>1078</v>
      </c>
      <c r="D235" s="199">
        <v>2</v>
      </c>
      <c r="E235" s="174">
        <v>2.67</v>
      </c>
      <c r="F235" s="174" t="s">
        <v>188</v>
      </c>
      <c r="G235" s="198" t="s">
        <v>438</v>
      </c>
      <c r="H235" s="73">
        <v>7.1999999999999995E-2</v>
      </c>
      <c r="I235" s="73">
        <v>0.70499999999999996</v>
      </c>
      <c r="J235" s="73"/>
      <c r="K235" s="74">
        <v>18</v>
      </c>
      <c r="L235" s="74">
        <v>28</v>
      </c>
      <c r="M235" s="74" t="s">
        <v>1079</v>
      </c>
      <c r="N235" s="74">
        <v>0</v>
      </c>
      <c r="O235" s="176">
        <v>3000</v>
      </c>
      <c r="P235" s="174" t="s">
        <v>1080</v>
      </c>
      <c r="Q235" s="73">
        <v>2.7879999999999998</v>
      </c>
      <c r="R235" s="174">
        <v>0.43099999999999999</v>
      </c>
      <c r="S235" s="73">
        <v>-0.54700000000000004</v>
      </c>
      <c r="T235" s="175">
        <v>2010</v>
      </c>
      <c r="U235" s="176">
        <v>3170</v>
      </c>
      <c r="V235" s="175" t="s">
        <v>228</v>
      </c>
      <c r="W235" s="201" t="s">
        <v>66</v>
      </c>
      <c r="X235" s="177"/>
    </row>
    <row r="236" spans="1:24" s="204" customFormat="1" x14ac:dyDescent="0.4">
      <c r="A236" s="74">
        <v>230</v>
      </c>
      <c r="B236" s="197" t="s">
        <v>1081</v>
      </c>
      <c r="C236" s="198" t="s">
        <v>1082</v>
      </c>
      <c r="D236" s="199">
        <v>2</v>
      </c>
      <c r="E236" s="200">
        <v>82.9</v>
      </c>
      <c r="F236" s="200" t="s">
        <v>262</v>
      </c>
      <c r="G236" s="72" t="s">
        <v>1083</v>
      </c>
      <c r="H236" s="73">
        <v>-0.151</v>
      </c>
      <c r="I236" s="73">
        <v>0.16200000000000001</v>
      </c>
      <c r="J236" s="73"/>
      <c r="K236" s="74">
        <v>42</v>
      </c>
      <c r="L236" s="74">
        <v>59</v>
      </c>
      <c r="M236" s="74" t="s">
        <v>1063</v>
      </c>
      <c r="N236" s="74">
        <v>7</v>
      </c>
      <c r="O236" s="176">
        <v>6950</v>
      </c>
      <c r="P236" s="174">
        <v>800</v>
      </c>
      <c r="Q236" s="73">
        <v>3.2509999999999999</v>
      </c>
      <c r="R236" s="174">
        <v>0.32100000000000001</v>
      </c>
      <c r="S236" s="73">
        <v>-4.5999999999999999E-2</v>
      </c>
      <c r="T236" s="175">
        <v>1982</v>
      </c>
      <c r="U236" s="176">
        <v>10500</v>
      </c>
      <c r="V236" s="175" t="s">
        <v>192</v>
      </c>
      <c r="W236" s="201" t="s">
        <v>66</v>
      </c>
      <c r="X236" s="177"/>
    </row>
    <row r="237" spans="1:24" s="203" customFormat="1" x14ac:dyDescent="0.4">
      <c r="A237" s="74">
        <v>231</v>
      </c>
      <c r="B237" s="197" t="s">
        <v>1084</v>
      </c>
      <c r="C237" s="198" t="s">
        <v>1085</v>
      </c>
      <c r="D237" s="199">
        <v>4</v>
      </c>
      <c r="E237" s="200" t="s">
        <v>1086</v>
      </c>
      <c r="F237" s="200" t="s">
        <v>188</v>
      </c>
      <c r="G237" s="72" t="s">
        <v>752</v>
      </c>
      <c r="H237" s="73">
        <v>0.14499999999999999</v>
      </c>
      <c r="I237" s="73">
        <v>0.33300000000000002</v>
      </c>
      <c r="J237" s="73"/>
      <c r="K237" s="74">
        <v>24</v>
      </c>
      <c r="L237" s="74">
        <v>25</v>
      </c>
      <c r="M237" s="74" t="s">
        <v>752</v>
      </c>
      <c r="N237" s="74">
        <v>0</v>
      </c>
      <c r="O237" s="174" t="s">
        <v>191</v>
      </c>
      <c r="P237" s="174" t="s">
        <v>1087</v>
      </c>
      <c r="Q237" s="73">
        <v>1.6379999999999999</v>
      </c>
      <c r="R237" s="174">
        <v>0.45200000000000001</v>
      </c>
      <c r="S237" s="73">
        <v>-0.86</v>
      </c>
      <c r="T237" s="175">
        <v>1958</v>
      </c>
      <c r="U237" s="176">
        <v>182</v>
      </c>
      <c r="V237" s="175" t="s">
        <v>197</v>
      </c>
      <c r="W237" s="175" t="s">
        <v>64</v>
      </c>
      <c r="X237" s="177"/>
    </row>
    <row r="238" spans="1:24" s="204" customFormat="1" x14ac:dyDescent="0.4">
      <c r="A238" s="74">
        <v>232</v>
      </c>
      <c r="B238" s="197" t="s">
        <v>1088</v>
      </c>
      <c r="C238" s="198" t="s">
        <v>1089</v>
      </c>
      <c r="D238" s="199">
        <v>1</v>
      </c>
      <c r="E238" s="174">
        <v>65.400000000000006</v>
      </c>
      <c r="F238" s="174" t="s">
        <v>188</v>
      </c>
      <c r="G238" s="198" t="s">
        <v>820</v>
      </c>
      <c r="H238" s="73">
        <v>0.129</v>
      </c>
      <c r="I238" s="73">
        <v>0.27600000000000002</v>
      </c>
      <c r="J238" s="73"/>
      <c r="K238" s="74">
        <v>36</v>
      </c>
      <c r="L238" s="74">
        <v>45</v>
      </c>
      <c r="M238" s="74" t="s">
        <v>639</v>
      </c>
      <c r="N238" s="74">
        <v>0</v>
      </c>
      <c r="O238" s="176">
        <v>4600</v>
      </c>
      <c r="P238" s="174">
        <v>270</v>
      </c>
      <c r="Q238" s="73">
        <v>2.8769999999999998</v>
      </c>
      <c r="R238" s="174">
        <v>0.439</v>
      </c>
      <c r="S238" s="73">
        <v>-0.71499999999999997</v>
      </c>
      <c r="T238" s="175">
        <v>1993</v>
      </c>
      <c r="U238" s="176">
        <v>3700</v>
      </c>
      <c r="V238" s="175" t="s">
        <v>213</v>
      </c>
      <c r="W238" s="201" t="s">
        <v>66</v>
      </c>
      <c r="X238" s="177"/>
    </row>
    <row r="239" spans="1:24" s="203" customFormat="1" x14ac:dyDescent="0.4">
      <c r="A239" s="74">
        <v>233</v>
      </c>
      <c r="B239" s="197" t="s">
        <v>1090</v>
      </c>
      <c r="C239" s="198" t="s">
        <v>1091</v>
      </c>
      <c r="D239" s="199">
        <v>1</v>
      </c>
      <c r="E239" s="174">
        <v>31</v>
      </c>
      <c r="F239" s="174" t="s">
        <v>188</v>
      </c>
      <c r="G239" s="198" t="s">
        <v>639</v>
      </c>
      <c r="H239" s="73">
        <v>0.24399999999999999</v>
      </c>
      <c r="I239" s="73" t="s">
        <v>1092</v>
      </c>
      <c r="J239" s="73"/>
      <c r="K239" s="74">
        <v>30</v>
      </c>
      <c r="L239" s="74">
        <v>45</v>
      </c>
      <c r="M239" s="74" t="s">
        <v>639</v>
      </c>
      <c r="N239" s="74">
        <v>0</v>
      </c>
      <c r="O239" s="174" t="s">
        <v>191</v>
      </c>
      <c r="P239" s="174" t="s">
        <v>1093</v>
      </c>
      <c r="Q239" s="73">
        <v>2.5819999999999999</v>
      </c>
      <c r="R239" s="174">
        <v>0.54500000000000004</v>
      </c>
      <c r="S239" s="73">
        <v>-0.40100000000000002</v>
      </c>
      <c r="T239" s="175">
        <v>1996</v>
      </c>
      <c r="U239" s="176">
        <v>3440</v>
      </c>
      <c r="V239" s="175" t="s">
        <v>213</v>
      </c>
      <c r="W239" s="201" t="s">
        <v>66</v>
      </c>
      <c r="X239" s="177"/>
    </row>
    <row r="240" spans="1:24" s="204" customFormat="1" x14ac:dyDescent="0.4">
      <c r="A240" s="74">
        <v>234</v>
      </c>
      <c r="B240" s="197" t="s">
        <v>1094</v>
      </c>
      <c r="C240" s="198" t="s">
        <v>1095</v>
      </c>
      <c r="D240" s="199">
        <v>1</v>
      </c>
      <c r="E240" s="174">
        <v>315</v>
      </c>
      <c r="F240" s="174" t="s">
        <v>195</v>
      </c>
      <c r="G240" s="198" t="s">
        <v>1096</v>
      </c>
      <c r="H240" s="73">
        <v>0.08</v>
      </c>
      <c r="I240" s="73">
        <v>0.27400000000000002</v>
      </c>
      <c r="J240" s="73"/>
      <c r="K240" s="74">
        <v>86</v>
      </c>
      <c r="L240" s="74">
        <v>92</v>
      </c>
      <c r="M240" s="74" t="s">
        <v>805</v>
      </c>
      <c r="N240" s="74">
        <v>8</v>
      </c>
      <c r="O240" s="174" t="s">
        <v>1097</v>
      </c>
      <c r="P240" s="174" t="s">
        <v>191</v>
      </c>
      <c r="Q240" s="73">
        <v>3.4830000000000001</v>
      </c>
      <c r="R240" s="174">
        <v>0.26600000000000001</v>
      </c>
      <c r="S240" s="73">
        <v>-9.8000000000000004E-2</v>
      </c>
      <c r="T240" s="175">
        <v>2010</v>
      </c>
      <c r="U240" s="176">
        <v>14800</v>
      </c>
      <c r="V240" s="175" t="s">
        <v>228</v>
      </c>
      <c r="W240" s="201" t="s">
        <v>66</v>
      </c>
      <c r="X240" s="177"/>
    </row>
    <row r="241" spans="1:24" s="203" customFormat="1" x14ac:dyDescent="0.4">
      <c r="A241" s="74">
        <v>235</v>
      </c>
      <c r="B241" s="197" t="s">
        <v>1098</v>
      </c>
      <c r="C241" s="198" t="s">
        <v>1099</v>
      </c>
      <c r="D241" s="199">
        <v>1</v>
      </c>
      <c r="E241" s="174">
        <v>204</v>
      </c>
      <c r="F241" s="174" t="s">
        <v>195</v>
      </c>
      <c r="G241" s="198" t="s">
        <v>1100</v>
      </c>
      <c r="H241" s="73">
        <v>5.7000000000000002E-2</v>
      </c>
      <c r="I241" s="73">
        <v>0.54700000000000004</v>
      </c>
      <c r="J241" s="73"/>
      <c r="K241" s="74">
        <v>55</v>
      </c>
      <c r="L241" s="74">
        <v>93</v>
      </c>
      <c r="M241" s="74" t="s">
        <v>1101</v>
      </c>
      <c r="N241" s="74">
        <v>0</v>
      </c>
      <c r="O241" s="176">
        <v>6900</v>
      </c>
      <c r="P241" s="176" t="s">
        <v>191</v>
      </c>
      <c r="Q241" s="73">
        <v>3.4319999999999999</v>
      </c>
      <c r="R241" s="174">
        <v>0.314</v>
      </c>
      <c r="S241" s="73">
        <v>5.8999999999999997E-2</v>
      </c>
      <c r="T241" s="175">
        <v>1993</v>
      </c>
      <c r="U241" s="176">
        <v>24300</v>
      </c>
      <c r="V241" s="175" t="s">
        <v>233</v>
      </c>
      <c r="W241" s="201" t="s">
        <v>66</v>
      </c>
      <c r="X241" s="177"/>
    </row>
    <row r="242" spans="1:24" s="204" customFormat="1" x14ac:dyDescent="0.4">
      <c r="A242" s="74">
        <v>236</v>
      </c>
      <c r="B242" s="197" t="s">
        <v>1102</v>
      </c>
      <c r="C242" s="198" t="s">
        <v>1103</v>
      </c>
      <c r="D242" s="199">
        <v>1</v>
      </c>
      <c r="E242" s="174">
        <v>556</v>
      </c>
      <c r="F242" s="174" t="s">
        <v>195</v>
      </c>
      <c r="G242" s="198" t="s">
        <v>1104</v>
      </c>
      <c r="H242" s="73">
        <v>5.8999999999999997E-2</v>
      </c>
      <c r="I242" s="73">
        <v>0.56299999999999994</v>
      </c>
      <c r="J242" s="73"/>
      <c r="K242" s="74">
        <v>48</v>
      </c>
      <c r="L242" s="74">
        <v>92</v>
      </c>
      <c r="M242" s="74" t="s">
        <v>805</v>
      </c>
      <c r="N242" s="74">
        <v>3</v>
      </c>
      <c r="O242" s="176">
        <v>14500</v>
      </c>
      <c r="P242" s="176" t="s">
        <v>191</v>
      </c>
      <c r="Q242" s="73">
        <v>3.766</v>
      </c>
      <c r="R242" s="174">
        <v>0.255</v>
      </c>
      <c r="S242" s="73">
        <v>6.6000000000000003E-2</v>
      </c>
      <c r="T242" s="175">
        <v>2010</v>
      </c>
      <c r="U242" s="176">
        <v>36200</v>
      </c>
      <c r="V242" s="175" t="s">
        <v>233</v>
      </c>
      <c r="W242" s="201" t="s">
        <v>66</v>
      </c>
      <c r="X242" s="177"/>
    </row>
    <row r="243" spans="1:24" s="203" customFormat="1" x14ac:dyDescent="0.4">
      <c r="A243" s="74">
        <v>237</v>
      </c>
      <c r="B243" s="197" t="s">
        <v>1105</v>
      </c>
      <c r="C243" s="198" t="s">
        <v>1106</v>
      </c>
      <c r="D243" s="199">
        <v>2</v>
      </c>
      <c r="E243" s="174">
        <v>18.399999999999999</v>
      </c>
      <c r="F243" s="174" t="s">
        <v>195</v>
      </c>
      <c r="G243" s="198" t="s">
        <v>1107</v>
      </c>
      <c r="H243" s="73">
        <v>-0.156</v>
      </c>
      <c r="I243" s="73">
        <v>0.59199999999999997</v>
      </c>
      <c r="J243" s="73"/>
      <c r="K243" s="74">
        <v>10</v>
      </c>
      <c r="L243" s="74">
        <v>10</v>
      </c>
      <c r="M243" s="74" t="s">
        <v>1107</v>
      </c>
      <c r="N243" s="74">
        <v>0</v>
      </c>
      <c r="O243" s="174" t="s">
        <v>191</v>
      </c>
      <c r="P243" s="174" t="s">
        <v>191</v>
      </c>
      <c r="Q243" s="73">
        <v>3.1230000000000002</v>
      </c>
      <c r="R243" s="174">
        <v>0.4</v>
      </c>
      <c r="S243" s="73">
        <v>-0.113</v>
      </c>
      <c r="T243" s="175">
        <v>1998</v>
      </c>
      <c r="U243" s="176">
        <v>7020</v>
      </c>
      <c r="V243" s="175" t="s">
        <v>228</v>
      </c>
      <c r="W243" s="201" t="s">
        <v>66</v>
      </c>
      <c r="X243" s="177"/>
    </row>
    <row r="244" spans="1:24" s="204" customFormat="1" x14ac:dyDescent="0.4">
      <c r="A244" s="74">
        <v>238</v>
      </c>
      <c r="B244" s="197" t="s">
        <v>1108</v>
      </c>
      <c r="C244" s="198" t="s">
        <v>1109</v>
      </c>
      <c r="D244" s="199">
        <v>2</v>
      </c>
      <c r="E244" s="174">
        <v>803</v>
      </c>
      <c r="F244" s="174" t="s">
        <v>195</v>
      </c>
      <c r="G244" s="198" t="s">
        <v>929</v>
      </c>
      <c r="H244" s="73">
        <v>0.187</v>
      </c>
      <c r="I244" s="73">
        <v>0.19900000000000001</v>
      </c>
      <c r="J244" s="73"/>
      <c r="K244" s="74">
        <v>25</v>
      </c>
      <c r="L244" s="74">
        <v>25</v>
      </c>
      <c r="M244" s="74" t="s">
        <v>929</v>
      </c>
      <c r="N244" s="74">
        <v>1</v>
      </c>
      <c r="O244" s="174" t="s">
        <v>191</v>
      </c>
      <c r="P244" s="174" t="s">
        <v>191</v>
      </c>
      <c r="Q244" s="73">
        <v>3.758</v>
      </c>
      <c r="R244" s="174">
        <v>0.251</v>
      </c>
      <c r="S244" s="73">
        <v>-0.14799999999999999</v>
      </c>
      <c r="T244" s="175">
        <v>2010</v>
      </c>
      <c r="U244" s="176">
        <v>24000</v>
      </c>
      <c r="V244" s="175" t="s">
        <v>228</v>
      </c>
      <c r="W244" s="201" t="s">
        <v>66</v>
      </c>
      <c r="X244" s="177"/>
    </row>
    <row r="245" spans="1:24" s="203" customFormat="1" x14ac:dyDescent="0.4">
      <c r="A245" s="74">
        <v>239</v>
      </c>
      <c r="B245" s="197" t="s">
        <v>1110</v>
      </c>
      <c r="C245" s="198" t="s">
        <v>1111</v>
      </c>
      <c r="D245" s="199">
        <v>1</v>
      </c>
      <c r="E245" s="174">
        <v>276</v>
      </c>
      <c r="F245" s="174" t="s">
        <v>195</v>
      </c>
      <c r="G245" s="198" t="s">
        <v>1112</v>
      </c>
      <c r="H245" s="73">
        <v>4.9000000000000002E-2</v>
      </c>
      <c r="I245" s="73">
        <v>0.65300000000000002</v>
      </c>
      <c r="J245" s="73"/>
      <c r="K245" s="74">
        <v>43</v>
      </c>
      <c r="L245" s="74">
        <v>67</v>
      </c>
      <c r="M245" s="74" t="s">
        <v>1113</v>
      </c>
      <c r="N245" s="74">
        <v>0</v>
      </c>
      <c r="O245" s="174" t="s">
        <v>1114</v>
      </c>
      <c r="P245" s="174" t="s">
        <v>191</v>
      </c>
      <c r="Q245" s="73">
        <v>3.5920000000000001</v>
      </c>
      <c r="R245" s="174">
        <v>0.307</v>
      </c>
      <c r="S245" s="73">
        <v>-0.20300000000000001</v>
      </c>
      <c r="T245" s="175">
        <v>1991</v>
      </c>
      <c r="U245" s="176">
        <v>23500</v>
      </c>
      <c r="V245" s="175" t="s">
        <v>228</v>
      </c>
      <c r="W245" s="201" t="s">
        <v>66</v>
      </c>
      <c r="X245" s="177"/>
    </row>
    <row r="246" spans="1:24" s="204" customFormat="1" x14ac:dyDescent="0.4">
      <c r="A246" s="74">
        <v>240</v>
      </c>
      <c r="B246" s="197" t="s">
        <v>1115</v>
      </c>
      <c r="C246" s="198" t="s">
        <v>1116</v>
      </c>
      <c r="D246" s="199">
        <v>2</v>
      </c>
      <c r="E246" s="176">
        <v>1635</v>
      </c>
      <c r="F246" s="176" t="s">
        <v>195</v>
      </c>
      <c r="G246" s="208" t="s">
        <v>804</v>
      </c>
      <c r="H246" s="73">
        <v>7.3999999999999996E-2</v>
      </c>
      <c r="I246" s="73">
        <v>0.38500000000000001</v>
      </c>
      <c r="J246" s="73"/>
      <c r="K246" s="74">
        <v>66</v>
      </c>
      <c r="L246" s="74">
        <v>80</v>
      </c>
      <c r="M246" s="74" t="s">
        <v>1117</v>
      </c>
      <c r="N246" s="74">
        <v>2</v>
      </c>
      <c r="O246" s="176">
        <v>36500</v>
      </c>
      <c r="P246" s="176" t="s">
        <v>191</v>
      </c>
      <c r="Q246" s="73">
        <v>3.9350000000000001</v>
      </c>
      <c r="R246" s="174">
        <v>0.214</v>
      </c>
      <c r="S246" s="73">
        <v>-7.0999999999999994E-2</v>
      </c>
      <c r="T246" s="175">
        <v>1944</v>
      </c>
      <c r="U246" s="176">
        <v>37000</v>
      </c>
      <c r="V246" s="175" t="s">
        <v>233</v>
      </c>
      <c r="W246" s="201" t="s">
        <v>66</v>
      </c>
      <c r="X246" s="177"/>
    </row>
    <row r="247" spans="1:24" s="203" customFormat="1" x14ac:dyDescent="0.4">
      <c r="A247" s="74">
        <v>241</v>
      </c>
      <c r="B247" s="197" t="s">
        <v>1118</v>
      </c>
      <c r="C247" s="198" t="s">
        <v>1119</v>
      </c>
      <c r="D247" s="199">
        <v>2</v>
      </c>
      <c r="E247" s="174">
        <v>52.2</v>
      </c>
      <c r="F247" s="174" t="s">
        <v>188</v>
      </c>
      <c r="G247" s="198" t="s">
        <v>201</v>
      </c>
      <c r="H247" s="73">
        <v>-0.16200000000000001</v>
      </c>
      <c r="I247" s="73">
        <v>0.31900000000000001</v>
      </c>
      <c r="J247" s="73"/>
      <c r="K247" s="74">
        <v>21</v>
      </c>
      <c r="L247" s="74">
        <v>29</v>
      </c>
      <c r="M247" s="74" t="s">
        <v>201</v>
      </c>
      <c r="N247" s="74">
        <v>0</v>
      </c>
      <c r="O247" s="174" t="s">
        <v>191</v>
      </c>
      <c r="P247" s="174" t="s">
        <v>1120</v>
      </c>
      <c r="Q247" s="73">
        <v>3.23</v>
      </c>
      <c r="R247" s="174">
        <v>0.27900000000000003</v>
      </c>
      <c r="S247" s="73">
        <v>-0.64800000000000002</v>
      </c>
      <c r="T247" s="175">
        <v>1966</v>
      </c>
      <c r="U247" s="176">
        <v>3800</v>
      </c>
      <c r="V247" s="175" t="s">
        <v>197</v>
      </c>
      <c r="W247" s="201" t="s">
        <v>66</v>
      </c>
      <c r="X247" s="177"/>
    </row>
    <row r="248" spans="1:24" s="204" customFormat="1" x14ac:dyDescent="0.4">
      <c r="A248" s="74">
        <v>242</v>
      </c>
      <c r="B248" s="197" t="s">
        <v>1121</v>
      </c>
      <c r="C248" s="198" t="s">
        <v>1122</v>
      </c>
      <c r="D248" s="199">
        <v>2</v>
      </c>
      <c r="E248" s="174">
        <v>1.61</v>
      </c>
      <c r="F248" s="174" t="s">
        <v>188</v>
      </c>
      <c r="G248" s="198" t="s">
        <v>1123</v>
      </c>
      <c r="H248" s="73">
        <v>2.4E-2</v>
      </c>
      <c r="I248" s="73">
        <v>0.90400000000000003</v>
      </c>
      <c r="J248" s="73"/>
      <c r="K248" s="74">
        <v>21</v>
      </c>
      <c r="L248" s="74">
        <v>34</v>
      </c>
      <c r="M248" s="74" t="s">
        <v>1028</v>
      </c>
      <c r="N248" s="74">
        <v>0</v>
      </c>
      <c r="O248" s="176">
        <v>1150</v>
      </c>
      <c r="P248" s="174" t="s">
        <v>1124</v>
      </c>
      <c r="Q248" s="73">
        <v>2.0960000000000001</v>
      </c>
      <c r="R248" s="174">
        <v>0.45500000000000002</v>
      </c>
      <c r="S248" s="73">
        <v>-0.33200000000000002</v>
      </c>
      <c r="T248" s="175">
        <v>1977</v>
      </c>
      <c r="U248" s="176">
        <v>1200</v>
      </c>
      <c r="V248" s="175" t="s">
        <v>213</v>
      </c>
      <c r="W248" s="201" t="s">
        <v>66</v>
      </c>
      <c r="X248" s="177"/>
    </row>
    <row r="249" spans="1:24" s="203" customFormat="1" x14ac:dyDescent="0.4">
      <c r="A249" s="74">
        <v>243</v>
      </c>
      <c r="B249" s="197" t="s">
        <v>1125</v>
      </c>
      <c r="C249" s="198" t="s">
        <v>1126</v>
      </c>
      <c r="D249" s="199">
        <v>2</v>
      </c>
      <c r="E249" s="174">
        <v>52.7</v>
      </c>
      <c r="F249" s="174" t="s">
        <v>188</v>
      </c>
      <c r="G249" s="198" t="s">
        <v>1023</v>
      </c>
      <c r="H249" s="73">
        <v>-5.1999999999999998E-2</v>
      </c>
      <c r="I249" s="73">
        <v>0.75600000000000001</v>
      </c>
      <c r="J249" s="73"/>
      <c r="K249" s="74">
        <v>22</v>
      </c>
      <c r="L249" s="74">
        <v>23</v>
      </c>
      <c r="M249" s="74" t="s">
        <v>1023</v>
      </c>
      <c r="N249" s="74">
        <v>0</v>
      </c>
      <c r="O249" s="174" t="s">
        <v>191</v>
      </c>
      <c r="P249" s="174">
        <v>475</v>
      </c>
      <c r="Q249" s="73">
        <v>3.1349999999999998</v>
      </c>
      <c r="R249" s="174">
        <v>0.27700000000000002</v>
      </c>
      <c r="S249" s="73">
        <v>-0.26100000000000001</v>
      </c>
      <c r="T249" s="175">
        <v>1974</v>
      </c>
      <c r="U249" s="176">
        <v>4600</v>
      </c>
      <c r="V249" s="175" t="s">
        <v>197</v>
      </c>
      <c r="W249" s="201" t="s">
        <v>66</v>
      </c>
      <c r="X249" s="177"/>
    </row>
    <row r="250" spans="1:24" s="204" customFormat="1" x14ac:dyDescent="0.4">
      <c r="A250" s="74">
        <v>244</v>
      </c>
      <c r="B250" s="197" t="s">
        <v>1127</v>
      </c>
      <c r="C250" s="198" t="s">
        <v>1128</v>
      </c>
      <c r="D250" s="199">
        <v>2</v>
      </c>
      <c r="E250" s="174">
        <v>23</v>
      </c>
      <c r="F250" s="174" t="s">
        <v>188</v>
      </c>
      <c r="G250" s="198" t="s">
        <v>1129</v>
      </c>
      <c r="H250" s="73">
        <v>0.21</v>
      </c>
      <c r="I250" s="73">
        <v>7.3999999999999996E-2</v>
      </c>
      <c r="J250" s="73"/>
      <c r="K250" s="74">
        <v>36</v>
      </c>
      <c r="L250" s="74">
        <v>45</v>
      </c>
      <c r="M250" s="74" t="s">
        <v>639</v>
      </c>
      <c r="N250" s="74">
        <v>0</v>
      </c>
      <c r="O250" s="176">
        <v>1020</v>
      </c>
      <c r="P250" s="174" t="s">
        <v>1130</v>
      </c>
      <c r="Q250" s="73">
        <v>2.8809999999999998</v>
      </c>
      <c r="R250" s="174">
        <v>0.57999999999999996</v>
      </c>
      <c r="S250" s="73">
        <v>-0.73699999999999999</v>
      </c>
      <c r="T250" s="175">
        <v>1976</v>
      </c>
      <c r="U250" s="176">
        <v>9650</v>
      </c>
      <c r="V250" s="175" t="s">
        <v>228</v>
      </c>
      <c r="W250" s="201" t="s">
        <v>66</v>
      </c>
      <c r="X250" s="177"/>
    </row>
    <row r="251" spans="1:24" s="203" customFormat="1" x14ac:dyDescent="0.4">
      <c r="A251" s="74">
        <v>245</v>
      </c>
      <c r="B251" s="197" t="s">
        <v>1131</v>
      </c>
      <c r="C251" s="198" t="s">
        <v>1132</v>
      </c>
      <c r="D251" s="199">
        <v>2</v>
      </c>
      <c r="E251" s="174">
        <v>26.3</v>
      </c>
      <c r="F251" s="174" t="s">
        <v>188</v>
      </c>
      <c r="G251" s="198" t="s">
        <v>1133</v>
      </c>
      <c r="H251" s="73">
        <v>-0.30499999999999999</v>
      </c>
      <c r="I251" s="73">
        <v>6.4000000000000001E-2</v>
      </c>
      <c r="J251" s="73"/>
      <c r="K251" s="74">
        <v>20</v>
      </c>
      <c r="L251" s="74">
        <v>23</v>
      </c>
      <c r="M251" s="74" t="s">
        <v>1023</v>
      </c>
      <c r="N251" s="74">
        <v>0</v>
      </c>
      <c r="O251" s="174">
        <v>160</v>
      </c>
      <c r="P251" s="174" t="s">
        <v>1134</v>
      </c>
      <c r="Q251" s="73">
        <v>2.7429999999999999</v>
      </c>
      <c r="R251" s="174">
        <v>0.65400000000000003</v>
      </c>
      <c r="S251" s="73">
        <v>-0.79800000000000004</v>
      </c>
      <c r="T251" s="175">
        <v>1970</v>
      </c>
      <c r="U251" s="176">
        <v>4100</v>
      </c>
      <c r="V251" s="175" t="s">
        <v>197</v>
      </c>
      <c r="W251" s="201" t="s">
        <v>66</v>
      </c>
      <c r="X251" s="177"/>
    </row>
    <row r="252" spans="1:24" s="204" customFormat="1" x14ac:dyDescent="0.4">
      <c r="A252" s="74">
        <v>246</v>
      </c>
      <c r="B252" s="197" t="s">
        <v>1135</v>
      </c>
      <c r="C252" s="198" t="s">
        <v>1136</v>
      </c>
      <c r="D252" s="199">
        <v>2</v>
      </c>
      <c r="E252" s="174">
        <v>730</v>
      </c>
      <c r="F252" s="174" t="s">
        <v>195</v>
      </c>
      <c r="G252" s="198" t="s">
        <v>804</v>
      </c>
      <c r="H252" s="73">
        <v>-5.7000000000000002E-2</v>
      </c>
      <c r="I252" s="73">
        <v>0.5</v>
      </c>
      <c r="J252" s="73"/>
      <c r="K252" s="74">
        <v>66</v>
      </c>
      <c r="L252" s="74">
        <v>67</v>
      </c>
      <c r="M252" s="74" t="s">
        <v>1113</v>
      </c>
      <c r="N252" s="74">
        <v>0</v>
      </c>
      <c r="O252" s="176">
        <v>14000</v>
      </c>
      <c r="P252" s="176" t="s">
        <v>191</v>
      </c>
      <c r="Q252" s="73">
        <v>3.75</v>
      </c>
      <c r="R252" s="174">
        <v>0.316</v>
      </c>
      <c r="S252" s="73">
        <v>-0.39</v>
      </c>
      <c r="T252" s="175">
        <v>1960</v>
      </c>
      <c r="U252" s="176">
        <v>27500</v>
      </c>
      <c r="V252" s="175" t="s">
        <v>228</v>
      </c>
      <c r="W252" s="201" t="s">
        <v>66</v>
      </c>
      <c r="X252" s="177"/>
    </row>
    <row r="253" spans="1:24" s="203" customFormat="1" x14ac:dyDescent="0.4">
      <c r="A253" s="74">
        <v>247</v>
      </c>
      <c r="B253" s="197" t="s">
        <v>1137</v>
      </c>
      <c r="C253" s="198" t="s">
        <v>1138</v>
      </c>
      <c r="D253" s="199">
        <v>2</v>
      </c>
      <c r="E253" s="174">
        <v>0.18</v>
      </c>
      <c r="F253" s="174" t="s">
        <v>188</v>
      </c>
      <c r="G253" s="198" t="s">
        <v>438</v>
      </c>
      <c r="H253" s="73">
        <v>7.0000000000000001E-3</v>
      </c>
      <c r="I253" s="73">
        <v>1</v>
      </c>
      <c r="J253" s="73"/>
      <c r="K253" s="74">
        <v>18</v>
      </c>
      <c r="L253" s="74">
        <v>21</v>
      </c>
      <c r="M253" s="74" t="s">
        <v>438</v>
      </c>
      <c r="N253" s="74">
        <v>1</v>
      </c>
      <c r="O253" s="174" t="s">
        <v>191</v>
      </c>
      <c r="P253" s="174" t="s">
        <v>1139</v>
      </c>
      <c r="Q253" s="73">
        <v>1.2569999999999999</v>
      </c>
      <c r="R253" s="174">
        <v>0.79100000000000004</v>
      </c>
      <c r="S253" s="73">
        <v>-0.61199999999999999</v>
      </c>
      <c r="T253" s="175">
        <v>2001</v>
      </c>
      <c r="U253" s="176">
        <v>120</v>
      </c>
      <c r="V253" s="175" t="s">
        <v>439</v>
      </c>
      <c r="W253" s="201" t="s">
        <v>66</v>
      </c>
      <c r="X253" s="177"/>
    </row>
    <row r="254" spans="1:24" s="204" customFormat="1" x14ac:dyDescent="0.4">
      <c r="A254" s="74">
        <v>248</v>
      </c>
      <c r="B254" s="197" t="s">
        <v>1140</v>
      </c>
      <c r="C254" s="198" t="s">
        <v>1141</v>
      </c>
      <c r="D254" s="199">
        <v>2</v>
      </c>
      <c r="E254" s="176">
        <v>2916</v>
      </c>
      <c r="F254" s="176" t="s">
        <v>195</v>
      </c>
      <c r="G254" s="208" t="s">
        <v>1142</v>
      </c>
      <c r="H254" s="73">
        <v>-3.1E-2</v>
      </c>
      <c r="I254" s="73">
        <v>0.79200000000000004</v>
      </c>
      <c r="J254" s="73"/>
      <c r="K254" s="74">
        <v>38</v>
      </c>
      <c r="L254" s="74">
        <v>78</v>
      </c>
      <c r="M254" s="74" t="s">
        <v>1143</v>
      </c>
      <c r="N254" s="74">
        <v>1</v>
      </c>
      <c r="O254" s="176">
        <v>39500</v>
      </c>
      <c r="P254" s="176" t="s">
        <v>191</v>
      </c>
      <c r="Q254" s="73">
        <v>4.0869999999999997</v>
      </c>
      <c r="R254" s="174">
        <v>0.29699999999999999</v>
      </c>
      <c r="S254" s="73">
        <v>-0.442</v>
      </c>
      <c r="T254" s="175">
        <v>1944</v>
      </c>
      <c r="U254" s="176">
        <v>41500</v>
      </c>
      <c r="V254" s="175" t="s">
        <v>192</v>
      </c>
      <c r="W254" s="201" t="s">
        <v>66</v>
      </c>
      <c r="X254" s="177"/>
    </row>
    <row r="255" spans="1:24" s="203" customFormat="1" x14ac:dyDescent="0.4">
      <c r="A255" s="74">
        <v>249</v>
      </c>
      <c r="B255" s="197" t="s">
        <v>1144</v>
      </c>
      <c r="C255" s="198" t="s">
        <v>1145</v>
      </c>
      <c r="D255" s="199">
        <v>3</v>
      </c>
      <c r="E255" s="174">
        <v>252</v>
      </c>
      <c r="F255" s="174" t="s">
        <v>188</v>
      </c>
      <c r="G255" s="198" t="s">
        <v>1146</v>
      </c>
      <c r="H255" s="73">
        <v>-4.8000000000000001E-2</v>
      </c>
      <c r="I255" s="73">
        <v>0.78600000000000003</v>
      </c>
      <c r="J255" s="73"/>
      <c r="K255" s="74">
        <v>21</v>
      </c>
      <c r="L255" s="74">
        <v>23</v>
      </c>
      <c r="M255" s="74" t="s">
        <v>1146</v>
      </c>
      <c r="N255" s="74">
        <v>0</v>
      </c>
      <c r="O255" s="174" t="s">
        <v>191</v>
      </c>
      <c r="P255" s="174" t="s">
        <v>1147</v>
      </c>
      <c r="Q255" s="73">
        <v>3.6760000000000002</v>
      </c>
      <c r="R255" s="174">
        <v>0.36699999999999999</v>
      </c>
      <c r="S255" s="73">
        <v>-0.35599999999999998</v>
      </c>
      <c r="T255" s="175">
        <v>1965</v>
      </c>
      <c r="U255" s="176">
        <v>26000</v>
      </c>
      <c r="V255" s="175" t="s">
        <v>192</v>
      </c>
      <c r="W255" s="201" t="s">
        <v>66</v>
      </c>
      <c r="X255" s="177"/>
    </row>
    <row r="256" spans="1:24" s="204" customFormat="1" x14ac:dyDescent="0.4">
      <c r="A256" s="74">
        <v>250</v>
      </c>
      <c r="B256" s="197" t="s">
        <v>1148</v>
      </c>
      <c r="C256" s="198" t="s">
        <v>1149</v>
      </c>
      <c r="D256" s="199">
        <v>2</v>
      </c>
      <c r="E256" s="174">
        <v>533</v>
      </c>
      <c r="F256" s="174" t="s">
        <v>195</v>
      </c>
      <c r="G256" s="198" t="s">
        <v>221</v>
      </c>
      <c r="H256" s="73">
        <v>0.14499999999999999</v>
      </c>
      <c r="I256" s="73">
        <v>0.249</v>
      </c>
      <c r="J256" s="73"/>
      <c r="K256" s="74">
        <v>32</v>
      </c>
      <c r="L256" s="74">
        <v>32</v>
      </c>
      <c r="M256" s="74" t="s">
        <v>221</v>
      </c>
      <c r="N256" s="74">
        <v>2</v>
      </c>
      <c r="O256" s="174" t="s">
        <v>191</v>
      </c>
      <c r="P256" s="174" t="s">
        <v>191</v>
      </c>
      <c r="Q256" s="73">
        <v>3.8180000000000001</v>
      </c>
      <c r="R256" s="174">
        <v>0.17799999999999999</v>
      </c>
      <c r="S256" s="73">
        <v>-0.32300000000000001</v>
      </c>
      <c r="T256" s="175">
        <v>2008</v>
      </c>
      <c r="U256" s="176">
        <v>14100</v>
      </c>
      <c r="V256" s="175" t="s">
        <v>197</v>
      </c>
      <c r="W256" s="201" t="s">
        <v>66</v>
      </c>
      <c r="X256" s="177"/>
    </row>
    <row r="257" spans="1:24" s="203" customFormat="1" x14ac:dyDescent="0.4">
      <c r="A257" s="74">
        <v>251</v>
      </c>
      <c r="B257" s="72" t="s">
        <v>1150</v>
      </c>
      <c r="C257" s="198" t="s">
        <v>1151</v>
      </c>
      <c r="D257" s="210">
        <v>2</v>
      </c>
      <c r="E257" s="174">
        <v>58</v>
      </c>
      <c r="F257" s="174" t="s">
        <v>195</v>
      </c>
      <c r="G257" s="198" t="s">
        <v>1152</v>
      </c>
      <c r="H257" s="73">
        <v>5.5E-2</v>
      </c>
      <c r="I257" s="73">
        <v>0.82699999999999996</v>
      </c>
      <c r="J257" s="73"/>
      <c r="K257" s="74">
        <v>14</v>
      </c>
      <c r="L257" s="74">
        <v>55</v>
      </c>
      <c r="M257" s="74" t="s">
        <v>1153</v>
      </c>
      <c r="N257" s="74">
        <v>0</v>
      </c>
      <c r="O257" s="176">
        <v>9550</v>
      </c>
      <c r="P257" s="176" t="s">
        <v>191</v>
      </c>
      <c r="Q257" s="73">
        <v>3.177</v>
      </c>
      <c r="R257" s="174">
        <v>0.41599999999999998</v>
      </c>
      <c r="S257" s="73">
        <v>-0.33600000000000002</v>
      </c>
      <c r="T257" s="175">
        <v>1973</v>
      </c>
      <c r="U257" s="176">
        <v>9580</v>
      </c>
      <c r="V257" s="175" t="s">
        <v>192</v>
      </c>
      <c r="W257" s="201" t="s">
        <v>66</v>
      </c>
      <c r="X257" s="177"/>
    </row>
    <row r="258" spans="1:24" s="203" customFormat="1" x14ac:dyDescent="0.4">
      <c r="A258" s="74">
        <v>252</v>
      </c>
      <c r="B258" s="197" t="s">
        <v>1154</v>
      </c>
      <c r="C258" s="198" t="s">
        <v>1155</v>
      </c>
      <c r="D258" s="199">
        <v>2</v>
      </c>
      <c r="E258" s="174">
        <v>106</v>
      </c>
      <c r="F258" s="174" t="s">
        <v>195</v>
      </c>
      <c r="G258" s="198" t="s">
        <v>713</v>
      </c>
      <c r="H258" s="73">
        <v>0.16700000000000001</v>
      </c>
      <c r="I258" s="73">
        <v>0.26400000000000001</v>
      </c>
      <c r="J258" s="73"/>
      <c r="K258" s="74">
        <v>24</v>
      </c>
      <c r="L258" s="74">
        <v>24</v>
      </c>
      <c r="M258" s="74" t="s">
        <v>713</v>
      </c>
      <c r="N258" s="74">
        <v>0</v>
      </c>
      <c r="O258" s="174" t="s">
        <v>191</v>
      </c>
      <c r="P258" s="174" t="s">
        <v>191</v>
      </c>
      <c r="Q258" s="73">
        <v>3.2839999999999998</v>
      </c>
      <c r="R258" s="174">
        <v>0.35799999999999998</v>
      </c>
      <c r="S258" s="73">
        <v>-0.34699999999999998</v>
      </c>
      <c r="T258" s="175">
        <v>1973</v>
      </c>
      <c r="U258" s="176">
        <v>10500</v>
      </c>
      <c r="V258" s="175" t="s">
        <v>213</v>
      </c>
      <c r="W258" s="201" t="s">
        <v>66</v>
      </c>
      <c r="X258" s="177"/>
    </row>
    <row r="259" spans="1:24" s="204" customFormat="1" x14ac:dyDescent="0.4">
      <c r="A259" s="74">
        <v>253</v>
      </c>
      <c r="B259" s="197" t="s">
        <v>1156</v>
      </c>
      <c r="C259" s="198" t="s">
        <v>1157</v>
      </c>
      <c r="D259" s="199">
        <v>2</v>
      </c>
      <c r="E259" s="176">
        <v>4312</v>
      </c>
      <c r="F259" s="176" t="s">
        <v>195</v>
      </c>
      <c r="G259" s="208" t="s">
        <v>1158</v>
      </c>
      <c r="H259" s="73">
        <v>3.7999999999999999E-2</v>
      </c>
      <c r="I259" s="73">
        <v>0.58099999999999996</v>
      </c>
      <c r="J259" s="73"/>
      <c r="K259" s="74">
        <v>97</v>
      </c>
      <c r="L259" s="74">
        <v>159</v>
      </c>
      <c r="M259" s="74" t="s">
        <v>791</v>
      </c>
      <c r="N259" s="74">
        <v>4</v>
      </c>
      <c r="O259" s="174" t="s">
        <v>1159</v>
      </c>
      <c r="P259" s="174" t="s">
        <v>191</v>
      </c>
      <c r="Q259" s="73">
        <v>4.3090000000000002</v>
      </c>
      <c r="R259" s="174">
        <v>0.21199999999999999</v>
      </c>
      <c r="S259" s="73">
        <v>-0.44</v>
      </c>
      <c r="T259" s="175">
        <v>1973</v>
      </c>
      <c r="U259" s="176">
        <v>66800</v>
      </c>
      <c r="V259" s="175" t="s">
        <v>233</v>
      </c>
      <c r="W259" s="201" t="s">
        <v>66</v>
      </c>
      <c r="X259" s="177"/>
    </row>
    <row r="260" spans="1:24" s="203" customFormat="1" x14ac:dyDescent="0.4">
      <c r="A260" s="74">
        <v>254</v>
      </c>
      <c r="B260" s="197" t="s">
        <v>1160</v>
      </c>
      <c r="C260" s="198" t="s">
        <v>1161</v>
      </c>
      <c r="D260" s="199">
        <v>5</v>
      </c>
      <c r="E260" s="200" t="s">
        <v>1162</v>
      </c>
      <c r="F260" s="200" t="s">
        <v>188</v>
      </c>
      <c r="G260" s="72" t="s">
        <v>196</v>
      </c>
      <c r="H260" s="73">
        <v>0.10299999999999999</v>
      </c>
      <c r="I260" s="73">
        <v>0.48299999999999998</v>
      </c>
      <c r="J260" s="73"/>
      <c r="K260" s="74">
        <v>25</v>
      </c>
      <c r="L260" s="74">
        <v>25</v>
      </c>
      <c r="M260" s="74" t="s">
        <v>196</v>
      </c>
      <c r="N260" s="74">
        <v>1</v>
      </c>
      <c r="O260" s="174" t="s">
        <v>191</v>
      </c>
      <c r="P260" s="174" t="s">
        <v>191</v>
      </c>
      <c r="Q260" s="73">
        <v>1.891</v>
      </c>
      <c r="R260" s="174">
        <v>0.28299999999999997</v>
      </c>
      <c r="S260" s="73">
        <v>-0.16900000000000001</v>
      </c>
      <c r="T260" s="175">
        <v>1979</v>
      </c>
      <c r="U260" s="176">
        <v>228</v>
      </c>
      <c r="V260" s="175" t="s">
        <v>197</v>
      </c>
      <c r="W260" s="175" t="s">
        <v>64</v>
      </c>
      <c r="X260" s="177"/>
    </row>
    <row r="261" spans="1:24" s="204" customFormat="1" x14ac:dyDescent="0.4">
      <c r="A261" s="74">
        <v>255</v>
      </c>
      <c r="B261" s="197" t="s">
        <v>1163</v>
      </c>
      <c r="C261" s="198" t="s">
        <v>1164</v>
      </c>
      <c r="D261" s="199">
        <v>5</v>
      </c>
      <c r="E261" s="200" t="s">
        <v>1165</v>
      </c>
      <c r="F261" s="200" t="s">
        <v>188</v>
      </c>
      <c r="G261" s="72" t="s">
        <v>196</v>
      </c>
      <c r="H261" s="73">
        <v>0.107</v>
      </c>
      <c r="I261" s="73">
        <v>0.46899999999999997</v>
      </c>
      <c r="J261" s="73"/>
      <c r="K261" s="74">
        <v>25</v>
      </c>
      <c r="L261" s="74">
        <v>25</v>
      </c>
      <c r="M261" s="74" t="s">
        <v>196</v>
      </c>
      <c r="N261" s="74">
        <v>0</v>
      </c>
      <c r="O261" s="174" t="s">
        <v>191</v>
      </c>
      <c r="P261" s="174" t="s">
        <v>191</v>
      </c>
      <c r="Q261" s="73">
        <v>1.7070000000000001</v>
      </c>
      <c r="R261" s="174">
        <v>0.313</v>
      </c>
      <c r="S261" s="73">
        <v>-0.41799999999999998</v>
      </c>
      <c r="T261" s="175">
        <v>1979</v>
      </c>
      <c r="U261" s="176">
        <v>160</v>
      </c>
      <c r="V261" s="175" t="s">
        <v>197</v>
      </c>
      <c r="W261" s="175" t="s">
        <v>64</v>
      </c>
      <c r="X261" s="177"/>
    </row>
    <row r="262" spans="1:24" s="203" customFormat="1" x14ac:dyDescent="0.4">
      <c r="A262" s="74">
        <v>256</v>
      </c>
      <c r="B262" s="197" t="s">
        <v>1166</v>
      </c>
      <c r="C262" s="198" t="s">
        <v>1167</v>
      </c>
      <c r="D262" s="199">
        <v>1</v>
      </c>
      <c r="E262" s="200">
        <v>1.39</v>
      </c>
      <c r="F262" s="200" t="s">
        <v>188</v>
      </c>
      <c r="G262" s="72" t="s">
        <v>1168</v>
      </c>
      <c r="H262" s="73">
        <v>-0.13500000000000001</v>
      </c>
      <c r="I262" s="73">
        <v>0.32300000000000001</v>
      </c>
      <c r="J262" s="73"/>
      <c r="K262" s="74">
        <v>28</v>
      </c>
      <c r="L262" s="74">
        <v>28</v>
      </c>
      <c r="M262" s="74" t="s">
        <v>1168</v>
      </c>
      <c r="N262" s="74">
        <v>0</v>
      </c>
      <c r="O262" s="174" t="s">
        <v>191</v>
      </c>
      <c r="P262" s="174" t="s">
        <v>191</v>
      </c>
      <c r="Q262" s="73">
        <v>1.643</v>
      </c>
      <c r="R262" s="174">
        <v>0.443</v>
      </c>
      <c r="S262" s="73">
        <v>2.3E-2</v>
      </c>
      <c r="T262" s="175">
        <v>1980</v>
      </c>
      <c r="U262" s="176">
        <v>666</v>
      </c>
      <c r="V262" s="175" t="s">
        <v>228</v>
      </c>
      <c r="W262" s="201" t="s">
        <v>66</v>
      </c>
      <c r="X262" s="177"/>
    </row>
    <row r="263" spans="1:24" s="204" customFormat="1" x14ac:dyDescent="0.4">
      <c r="A263" s="74">
        <v>257</v>
      </c>
      <c r="B263" s="197" t="s">
        <v>1169</v>
      </c>
      <c r="C263" s="198" t="s">
        <v>1170</v>
      </c>
      <c r="D263" s="199">
        <v>1</v>
      </c>
      <c r="E263" s="200">
        <v>1.52</v>
      </c>
      <c r="F263" s="200" t="s">
        <v>188</v>
      </c>
      <c r="G263" s="72" t="s">
        <v>212</v>
      </c>
      <c r="H263" s="73">
        <v>-0.17499999999999999</v>
      </c>
      <c r="I263" s="73">
        <v>0.217</v>
      </c>
      <c r="J263" s="73"/>
      <c r="K263" s="74">
        <v>26</v>
      </c>
      <c r="L263" s="74">
        <v>26</v>
      </c>
      <c r="M263" s="74" t="s">
        <v>212</v>
      </c>
      <c r="N263" s="74">
        <v>0</v>
      </c>
      <c r="O263" s="174" t="s">
        <v>191</v>
      </c>
      <c r="P263" s="174" t="s">
        <v>191</v>
      </c>
      <c r="Q263" s="73">
        <v>1.3620000000000001</v>
      </c>
      <c r="R263" s="174">
        <v>0.39</v>
      </c>
      <c r="S263" s="73">
        <v>-0.42699999999999999</v>
      </c>
      <c r="T263" s="175">
        <v>1969</v>
      </c>
      <c r="U263" s="176">
        <v>134</v>
      </c>
      <c r="V263" s="175" t="s">
        <v>197</v>
      </c>
      <c r="W263" s="201" t="s">
        <v>66</v>
      </c>
      <c r="X263" s="177"/>
    </row>
    <row r="264" spans="1:24" s="203" customFormat="1" x14ac:dyDescent="0.4">
      <c r="A264" s="74">
        <v>258</v>
      </c>
      <c r="B264" s="197" t="s">
        <v>1171</v>
      </c>
      <c r="C264" s="198" t="s">
        <v>1172</v>
      </c>
      <c r="D264" s="199">
        <v>1</v>
      </c>
      <c r="E264" s="200">
        <v>5.18</v>
      </c>
      <c r="F264" s="200" t="s">
        <v>188</v>
      </c>
      <c r="G264" s="72" t="s">
        <v>212</v>
      </c>
      <c r="H264" s="73">
        <v>-3.4000000000000002E-2</v>
      </c>
      <c r="I264" s="73">
        <v>0.82499999999999996</v>
      </c>
      <c r="J264" s="73"/>
      <c r="K264" s="74">
        <v>26</v>
      </c>
      <c r="L264" s="74">
        <v>26</v>
      </c>
      <c r="M264" s="74" t="s">
        <v>212</v>
      </c>
      <c r="N264" s="74">
        <v>0</v>
      </c>
      <c r="O264" s="174" t="s">
        <v>191</v>
      </c>
      <c r="P264" s="174" t="s">
        <v>191</v>
      </c>
      <c r="Q264" s="73">
        <v>1.8540000000000001</v>
      </c>
      <c r="R264" s="174">
        <v>0.26400000000000001</v>
      </c>
      <c r="S264" s="73">
        <v>-0.42499999999999999</v>
      </c>
      <c r="T264" s="175">
        <v>1969</v>
      </c>
      <c r="U264" s="176">
        <v>271</v>
      </c>
      <c r="V264" s="175" t="s">
        <v>213</v>
      </c>
      <c r="W264" s="201" t="s">
        <v>66</v>
      </c>
      <c r="X264" s="177"/>
    </row>
    <row r="265" spans="1:24" s="204" customFormat="1" x14ac:dyDescent="0.4">
      <c r="A265" s="74">
        <v>259</v>
      </c>
      <c r="B265" s="197" t="s">
        <v>1173</v>
      </c>
      <c r="C265" s="198" t="s">
        <v>1174</v>
      </c>
      <c r="D265" s="199">
        <v>1</v>
      </c>
      <c r="E265" s="200" t="s">
        <v>369</v>
      </c>
      <c r="F265" s="200" t="s">
        <v>195</v>
      </c>
      <c r="G265" s="72" t="s">
        <v>1175</v>
      </c>
      <c r="H265" s="73">
        <v>0.26100000000000001</v>
      </c>
      <c r="I265" s="73" t="s">
        <v>1176</v>
      </c>
      <c r="J265" s="73"/>
      <c r="K265" s="74">
        <v>85</v>
      </c>
      <c r="L265" s="74">
        <v>102</v>
      </c>
      <c r="M265" s="74" t="s">
        <v>1177</v>
      </c>
      <c r="N265" s="74">
        <v>3</v>
      </c>
      <c r="O265" s="176">
        <v>15500</v>
      </c>
      <c r="P265" s="176" t="s">
        <v>191</v>
      </c>
      <c r="Q265" s="73">
        <v>3.26</v>
      </c>
      <c r="R265" s="174">
        <v>0.39200000000000002</v>
      </c>
      <c r="S265" s="73">
        <v>-0.29199999999999998</v>
      </c>
      <c r="T265" s="175">
        <v>1969</v>
      </c>
      <c r="U265" s="176">
        <v>15700</v>
      </c>
      <c r="V265" s="175" t="s">
        <v>228</v>
      </c>
      <c r="W265" s="201" t="s">
        <v>66</v>
      </c>
      <c r="X265" s="177"/>
    </row>
    <row r="266" spans="1:24" s="203" customFormat="1" x14ac:dyDescent="0.4">
      <c r="A266" s="74">
        <v>260</v>
      </c>
      <c r="B266" s="197" t="s">
        <v>1178</v>
      </c>
      <c r="C266" s="198" t="s">
        <v>1179</v>
      </c>
      <c r="D266" s="199">
        <v>1</v>
      </c>
      <c r="E266" s="200" t="s">
        <v>1180</v>
      </c>
      <c r="F266" s="200" t="s">
        <v>188</v>
      </c>
      <c r="G266" s="72" t="s">
        <v>1181</v>
      </c>
      <c r="H266" s="73">
        <v>-0.308</v>
      </c>
      <c r="I266" s="73">
        <v>0.159</v>
      </c>
      <c r="J266" s="73"/>
      <c r="K266" s="74">
        <v>13</v>
      </c>
      <c r="L266" s="74">
        <v>17</v>
      </c>
      <c r="M266" s="74" t="s">
        <v>337</v>
      </c>
      <c r="N266" s="74">
        <v>0</v>
      </c>
      <c r="O266" s="176">
        <v>2680</v>
      </c>
      <c r="P266" s="176" t="s">
        <v>191</v>
      </c>
      <c r="Q266" s="73">
        <v>2.5710000000000002</v>
      </c>
      <c r="R266" s="174">
        <v>0.42399999999999999</v>
      </c>
      <c r="S266" s="73">
        <v>-0.21</v>
      </c>
      <c r="T266" s="175">
        <v>1959</v>
      </c>
      <c r="U266" s="176">
        <v>2690</v>
      </c>
      <c r="V266" s="175" t="s">
        <v>228</v>
      </c>
      <c r="W266" s="201" t="s">
        <v>66</v>
      </c>
      <c r="X266" s="177"/>
    </row>
    <row r="267" spans="1:24" s="203" customFormat="1" x14ac:dyDescent="0.4">
      <c r="A267" s="74">
        <v>261</v>
      </c>
      <c r="B267" s="197" t="s">
        <v>1182</v>
      </c>
      <c r="C267" s="198" t="s">
        <v>1183</v>
      </c>
      <c r="D267" s="199">
        <v>1</v>
      </c>
      <c r="E267" s="200" t="s">
        <v>1184</v>
      </c>
      <c r="F267" s="200" t="s">
        <v>188</v>
      </c>
      <c r="G267" s="72" t="s">
        <v>1185</v>
      </c>
      <c r="H267" s="73">
        <v>-0.17899999999999999</v>
      </c>
      <c r="I267" s="73">
        <v>0.42799999999999999</v>
      </c>
      <c r="J267" s="73"/>
      <c r="K267" s="74">
        <v>13</v>
      </c>
      <c r="L267" s="74">
        <v>13</v>
      </c>
      <c r="M267" s="74" t="s">
        <v>1185</v>
      </c>
      <c r="N267" s="74">
        <v>1</v>
      </c>
      <c r="O267" s="174" t="s">
        <v>191</v>
      </c>
      <c r="P267" s="174" t="s">
        <v>191</v>
      </c>
      <c r="Q267" s="73">
        <v>2.7759999999999998</v>
      </c>
      <c r="R267" s="174">
        <v>0.433</v>
      </c>
      <c r="S267" s="73">
        <v>-0.40200000000000002</v>
      </c>
      <c r="T267" s="175">
        <v>1969</v>
      </c>
      <c r="U267" s="176">
        <v>2500</v>
      </c>
      <c r="V267" s="175" t="s">
        <v>192</v>
      </c>
      <c r="W267" s="201" t="s">
        <v>66</v>
      </c>
      <c r="X267" s="177"/>
    </row>
    <row r="268" spans="1:24" s="204" customFormat="1" x14ac:dyDescent="0.4">
      <c r="A268" s="74">
        <v>262</v>
      </c>
      <c r="B268" s="197" t="s">
        <v>1186</v>
      </c>
      <c r="C268" s="198" t="s">
        <v>1187</v>
      </c>
      <c r="D268" s="199">
        <v>1</v>
      </c>
      <c r="E268" s="176">
        <v>1372</v>
      </c>
      <c r="F268" s="176" t="s">
        <v>195</v>
      </c>
      <c r="G268" s="208" t="s">
        <v>1188</v>
      </c>
      <c r="H268" s="73">
        <v>8.3000000000000004E-2</v>
      </c>
      <c r="I268" s="73">
        <v>0.439</v>
      </c>
      <c r="J268" s="73"/>
      <c r="K268" s="74">
        <v>43</v>
      </c>
      <c r="L268" s="74">
        <v>43</v>
      </c>
      <c r="M268" s="74" t="s">
        <v>1188</v>
      </c>
      <c r="N268" s="74">
        <v>0</v>
      </c>
      <c r="O268" s="174" t="s">
        <v>191</v>
      </c>
      <c r="P268" s="174" t="s">
        <v>191</v>
      </c>
      <c r="Q268" s="73">
        <v>3.3559999999999999</v>
      </c>
      <c r="R268" s="174">
        <v>0.39300000000000002</v>
      </c>
      <c r="S268" s="73">
        <v>-0.156</v>
      </c>
      <c r="T268" s="175">
        <v>1969</v>
      </c>
      <c r="U268" s="176">
        <v>16000</v>
      </c>
      <c r="V268" s="175" t="s">
        <v>192</v>
      </c>
      <c r="W268" s="201" t="s">
        <v>66</v>
      </c>
      <c r="X268" s="177"/>
    </row>
    <row r="269" spans="1:24" s="203" customFormat="1" x14ac:dyDescent="0.4">
      <c r="A269" s="74">
        <v>263</v>
      </c>
      <c r="B269" s="197" t="s">
        <v>1189</v>
      </c>
      <c r="C269" s="198" t="s">
        <v>1190</v>
      </c>
      <c r="D269" s="199">
        <v>1</v>
      </c>
      <c r="E269" s="176">
        <v>2256</v>
      </c>
      <c r="F269" s="176" t="s">
        <v>195</v>
      </c>
      <c r="G269" s="208" t="s">
        <v>227</v>
      </c>
      <c r="H269" s="73">
        <v>0.14099999999999999</v>
      </c>
      <c r="I269" s="73">
        <v>8.3000000000000004E-2</v>
      </c>
      <c r="J269" s="73"/>
      <c r="K269" s="74">
        <v>71</v>
      </c>
      <c r="L269" s="74">
        <v>71</v>
      </c>
      <c r="M269" s="74" t="s">
        <v>227</v>
      </c>
      <c r="N269" s="74">
        <v>7</v>
      </c>
      <c r="O269" s="174" t="s">
        <v>191</v>
      </c>
      <c r="P269" s="174" t="s">
        <v>191</v>
      </c>
      <c r="Q269" s="73">
        <v>3.669</v>
      </c>
      <c r="R269" s="174">
        <v>0.28599999999999998</v>
      </c>
      <c r="S269" s="73">
        <v>-0.29599999999999999</v>
      </c>
      <c r="T269" s="175">
        <v>1993</v>
      </c>
      <c r="U269" s="176">
        <v>19000</v>
      </c>
      <c r="V269" s="175" t="s">
        <v>192</v>
      </c>
      <c r="W269" s="201" t="s">
        <v>66</v>
      </c>
      <c r="X269" s="177"/>
    </row>
    <row r="270" spans="1:24" s="204" customFormat="1" x14ac:dyDescent="0.4">
      <c r="A270" s="74">
        <v>264</v>
      </c>
      <c r="B270" s="197" t="s">
        <v>1191</v>
      </c>
      <c r="C270" s="198" t="s">
        <v>1192</v>
      </c>
      <c r="D270" s="199">
        <v>1</v>
      </c>
      <c r="E270" s="200" t="s">
        <v>1193</v>
      </c>
      <c r="F270" s="200" t="s">
        <v>188</v>
      </c>
      <c r="G270" s="72" t="s">
        <v>1194</v>
      </c>
      <c r="H270" s="73">
        <v>-0.17699999999999999</v>
      </c>
      <c r="I270" s="73">
        <v>0.106</v>
      </c>
      <c r="J270" s="73"/>
      <c r="K270" s="74">
        <v>41</v>
      </c>
      <c r="L270" s="74">
        <v>41</v>
      </c>
      <c r="M270" s="74" t="s">
        <v>1194</v>
      </c>
      <c r="N270" s="74">
        <v>0</v>
      </c>
      <c r="O270" s="176" t="s">
        <v>191</v>
      </c>
      <c r="P270" s="176" t="s">
        <v>191</v>
      </c>
      <c r="Q270" s="73">
        <v>2.31</v>
      </c>
      <c r="R270" s="174">
        <v>0.441</v>
      </c>
      <c r="S270" s="73">
        <v>-0.11700000000000001</v>
      </c>
      <c r="T270" s="175">
        <v>1962</v>
      </c>
      <c r="U270" s="176">
        <v>2200</v>
      </c>
      <c r="V270" s="175" t="s">
        <v>228</v>
      </c>
      <c r="W270" s="201" t="s">
        <v>66</v>
      </c>
      <c r="X270" s="177"/>
    </row>
    <row r="271" spans="1:24" s="203" customFormat="1" x14ac:dyDescent="0.4">
      <c r="A271" s="74">
        <v>265</v>
      </c>
      <c r="B271" s="197" t="s">
        <v>1195</v>
      </c>
      <c r="C271" s="198" t="s">
        <v>1196</v>
      </c>
      <c r="D271" s="199">
        <v>1</v>
      </c>
      <c r="E271" s="200" t="s">
        <v>1197</v>
      </c>
      <c r="F271" s="200" t="s">
        <v>188</v>
      </c>
      <c r="G271" s="72" t="s">
        <v>929</v>
      </c>
      <c r="H271" s="73">
        <v>0.17</v>
      </c>
      <c r="I271" s="73">
        <v>0.254</v>
      </c>
      <c r="J271" s="73"/>
      <c r="K271" s="74">
        <v>24</v>
      </c>
      <c r="L271" s="74">
        <v>25</v>
      </c>
      <c r="M271" s="74" t="s">
        <v>929</v>
      </c>
      <c r="N271" s="74">
        <v>0</v>
      </c>
      <c r="O271" s="174" t="s">
        <v>191</v>
      </c>
      <c r="P271" s="174">
        <v>190</v>
      </c>
      <c r="Q271" s="73">
        <v>2.79</v>
      </c>
      <c r="R271" s="174">
        <v>0.33900000000000002</v>
      </c>
      <c r="S271" s="73">
        <v>-0.34899999999999998</v>
      </c>
      <c r="T271" s="175">
        <v>2005</v>
      </c>
      <c r="U271" s="176">
        <v>1980</v>
      </c>
      <c r="V271" s="175" t="s">
        <v>197</v>
      </c>
      <c r="W271" s="201" t="s">
        <v>66</v>
      </c>
      <c r="X271" s="177"/>
    </row>
    <row r="272" spans="1:24" s="204" customFormat="1" x14ac:dyDescent="0.4">
      <c r="A272" s="74">
        <v>266</v>
      </c>
      <c r="B272" s="197" t="s">
        <v>1198</v>
      </c>
      <c r="C272" s="198" t="s">
        <v>1199</v>
      </c>
      <c r="D272" s="199">
        <v>1</v>
      </c>
      <c r="E272" s="174">
        <v>462</v>
      </c>
      <c r="F272" s="174" t="s">
        <v>195</v>
      </c>
      <c r="G272" s="198" t="s">
        <v>1200</v>
      </c>
      <c r="H272" s="73">
        <v>-4.0000000000000001E-3</v>
      </c>
      <c r="I272" s="73">
        <v>1</v>
      </c>
      <c r="J272" s="73"/>
      <c r="K272" s="74">
        <v>23</v>
      </c>
      <c r="L272" s="74">
        <v>23</v>
      </c>
      <c r="M272" s="74" t="s">
        <v>1200</v>
      </c>
      <c r="N272" s="74">
        <v>0</v>
      </c>
      <c r="O272" s="174" t="s">
        <v>191</v>
      </c>
      <c r="P272" s="174" t="s">
        <v>191</v>
      </c>
      <c r="Q272" s="73">
        <v>3.0539999999999998</v>
      </c>
      <c r="R272" s="174">
        <v>0.35699999999999998</v>
      </c>
      <c r="S272" s="73">
        <v>-0.2</v>
      </c>
      <c r="T272" s="175">
        <v>1965</v>
      </c>
      <c r="U272" s="176">
        <v>5000</v>
      </c>
      <c r="V272" s="175" t="s">
        <v>213</v>
      </c>
      <c r="W272" s="201" t="s">
        <v>66</v>
      </c>
      <c r="X272" s="177"/>
    </row>
    <row r="273" spans="1:24" s="203" customFormat="1" x14ac:dyDescent="0.4">
      <c r="A273" s="74">
        <v>267</v>
      </c>
      <c r="B273" s="197" t="s">
        <v>1201</v>
      </c>
      <c r="C273" s="198" t="s">
        <v>1202</v>
      </c>
      <c r="D273" s="199">
        <v>1</v>
      </c>
      <c r="E273" s="176">
        <v>1308</v>
      </c>
      <c r="F273" s="176" t="s">
        <v>195</v>
      </c>
      <c r="G273" s="208" t="s">
        <v>723</v>
      </c>
      <c r="H273" s="73">
        <v>7.0000000000000007E-2</v>
      </c>
      <c r="I273" s="73">
        <v>0.38400000000000001</v>
      </c>
      <c r="J273" s="73"/>
      <c r="K273" s="74">
        <v>72</v>
      </c>
      <c r="L273" s="74">
        <v>73</v>
      </c>
      <c r="M273" s="74" t="s">
        <v>724</v>
      </c>
      <c r="N273" s="74">
        <v>0</v>
      </c>
      <c r="O273" s="176">
        <v>21500</v>
      </c>
      <c r="P273" s="176" t="s">
        <v>191</v>
      </c>
      <c r="Q273" s="73">
        <v>3.6139999999999999</v>
      </c>
      <c r="R273" s="174">
        <v>0.35699999999999998</v>
      </c>
      <c r="S273" s="73">
        <v>-0.33900000000000002</v>
      </c>
      <c r="T273" s="175">
        <v>1938</v>
      </c>
      <c r="U273" s="176">
        <v>22000</v>
      </c>
      <c r="V273" s="175" t="s">
        <v>228</v>
      </c>
      <c r="W273" s="201" t="s">
        <v>66</v>
      </c>
      <c r="X273" s="177"/>
    </row>
    <row r="274" spans="1:24" s="204" customFormat="1" x14ac:dyDescent="0.4">
      <c r="A274" s="74">
        <v>268</v>
      </c>
      <c r="B274" s="197" t="s">
        <v>1203</v>
      </c>
      <c r="C274" s="198" t="s">
        <v>1204</v>
      </c>
      <c r="D274" s="199">
        <v>1</v>
      </c>
      <c r="E274" s="174">
        <v>257</v>
      </c>
      <c r="F274" s="174" t="s">
        <v>195</v>
      </c>
      <c r="G274" s="198" t="s">
        <v>1205</v>
      </c>
      <c r="H274" s="73">
        <v>3.7999999999999999E-2</v>
      </c>
      <c r="I274" s="73">
        <v>0.72899999999999998</v>
      </c>
      <c r="J274" s="73"/>
      <c r="K274" s="74">
        <v>42</v>
      </c>
      <c r="L274" s="74">
        <v>42</v>
      </c>
      <c r="M274" s="74" t="s">
        <v>1205</v>
      </c>
      <c r="N274" s="74">
        <v>3</v>
      </c>
      <c r="O274" s="174" t="s">
        <v>191</v>
      </c>
      <c r="P274" s="174" t="s">
        <v>191</v>
      </c>
      <c r="Q274" s="73">
        <v>3.1760000000000002</v>
      </c>
      <c r="R274" s="174">
        <v>0.39500000000000002</v>
      </c>
      <c r="S274" s="73">
        <v>-0.44</v>
      </c>
      <c r="T274" s="175">
        <v>1947</v>
      </c>
      <c r="U274" s="176">
        <v>10000</v>
      </c>
      <c r="V274" s="175" t="s">
        <v>228</v>
      </c>
      <c r="W274" s="201" t="s">
        <v>66</v>
      </c>
      <c r="X274" s="177"/>
    </row>
    <row r="275" spans="1:24" s="204" customFormat="1" x14ac:dyDescent="0.4">
      <c r="A275" s="74">
        <v>269</v>
      </c>
      <c r="B275" s="197" t="s">
        <v>1206</v>
      </c>
      <c r="C275" s="198" t="s">
        <v>1207</v>
      </c>
      <c r="D275" s="199">
        <v>1</v>
      </c>
      <c r="E275" s="176">
        <v>4190</v>
      </c>
      <c r="F275" s="176" t="s">
        <v>195</v>
      </c>
      <c r="G275" s="208" t="s">
        <v>1208</v>
      </c>
      <c r="H275" s="73">
        <v>0.14399999999999999</v>
      </c>
      <c r="I275" s="73" t="s">
        <v>1209</v>
      </c>
      <c r="J275" s="73"/>
      <c r="K275" s="74">
        <v>80</v>
      </c>
      <c r="L275" s="74">
        <v>106</v>
      </c>
      <c r="M275" s="74" t="s">
        <v>936</v>
      </c>
      <c r="N275" s="74">
        <v>12</v>
      </c>
      <c r="O275" s="176">
        <v>35500</v>
      </c>
      <c r="P275" s="176" t="s">
        <v>191</v>
      </c>
      <c r="Q275" s="73">
        <v>4.0339999999999998</v>
      </c>
      <c r="R275" s="174">
        <v>0.28299999999999997</v>
      </c>
      <c r="S275" s="73">
        <v>-0.374</v>
      </c>
      <c r="T275" s="175">
        <v>2010</v>
      </c>
      <c r="U275" s="176">
        <v>36800</v>
      </c>
      <c r="V275" s="175" t="s">
        <v>192</v>
      </c>
      <c r="W275" s="201" t="s">
        <v>66</v>
      </c>
      <c r="X275" s="177"/>
    </row>
    <row r="276" spans="1:24" s="204" customFormat="1" x14ac:dyDescent="0.4">
      <c r="A276" s="74">
        <v>270</v>
      </c>
      <c r="B276" s="72" t="s">
        <v>1210</v>
      </c>
      <c r="C276" s="198" t="s">
        <v>1211</v>
      </c>
      <c r="D276" s="210">
        <v>1</v>
      </c>
      <c r="E276" s="211">
        <v>0.94</v>
      </c>
      <c r="F276" s="211" t="s">
        <v>188</v>
      </c>
      <c r="G276" s="212" t="s">
        <v>1212</v>
      </c>
      <c r="H276" s="73">
        <v>-0.222</v>
      </c>
      <c r="I276" s="73">
        <v>0.46600000000000003</v>
      </c>
      <c r="J276" s="73"/>
      <c r="K276" s="74">
        <v>9</v>
      </c>
      <c r="L276" s="74">
        <v>20</v>
      </c>
      <c r="M276" s="74" t="s">
        <v>540</v>
      </c>
      <c r="N276" s="74">
        <v>0</v>
      </c>
      <c r="O276" s="174" t="s">
        <v>1213</v>
      </c>
      <c r="P276" s="174" t="s">
        <v>1214</v>
      </c>
      <c r="Q276" s="73">
        <v>1.526</v>
      </c>
      <c r="R276" s="174">
        <v>0.71699999999999997</v>
      </c>
      <c r="S276" s="73">
        <v>-0.42799999999999999</v>
      </c>
      <c r="T276" s="175">
        <v>2004</v>
      </c>
      <c r="U276" s="176">
        <v>340</v>
      </c>
      <c r="V276" s="175" t="s">
        <v>197</v>
      </c>
      <c r="W276" s="201" t="s">
        <v>66</v>
      </c>
      <c r="X276" s="177"/>
    </row>
    <row r="277" spans="1:24" s="204" customFormat="1" x14ac:dyDescent="0.4">
      <c r="A277" s="74">
        <v>271</v>
      </c>
      <c r="B277" s="197" t="s">
        <v>1215</v>
      </c>
      <c r="C277" s="198" t="s">
        <v>1216</v>
      </c>
      <c r="D277" s="199">
        <v>1</v>
      </c>
      <c r="E277" s="174">
        <v>13.3</v>
      </c>
      <c r="F277" s="174" t="s">
        <v>188</v>
      </c>
      <c r="G277" s="198" t="s">
        <v>639</v>
      </c>
      <c r="H277" s="73">
        <v>2.4E-2</v>
      </c>
      <c r="I277" s="73">
        <v>0.86499999999999999</v>
      </c>
      <c r="J277" s="73"/>
      <c r="K277" s="74">
        <v>31</v>
      </c>
      <c r="L277" s="74">
        <v>56</v>
      </c>
      <c r="M277" s="74" t="s">
        <v>692</v>
      </c>
      <c r="N277" s="74">
        <v>0</v>
      </c>
      <c r="O277" s="176">
        <v>3200</v>
      </c>
      <c r="P277" s="174" t="s">
        <v>1217</v>
      </c>
      <c r="Q277" s="73">
        <v>2.2589999999999999</v>
      </c>
      <c r="R277" s="174">
        <v>0.69099999999999995</v>
      </c>
      <c r="S277" s="73">
        <v>-0.53700000000000003</v>
      </c>
      <c r="T277" s="175">
        <v>2010</v>
      </c>
      <c r="U277" s="176">
        <v>3290</v>
      </c>
      <c r="V277" s="175" t="s">
        <v>228</v>
      </c>
      <c r="W277" s="201" t="s">
        <v>66</v>
      </c>
      <c r="X277" s="177"/>
    </row>
    <row r="278" spans="1:24" s="204" customFormat="1" x14ac:dyDescent="0.4">
      <c r="A278" s="74">
        <v>272</v>
      </c>
      <c r="B278" s="197" t="s">
        <v>1218</v>
      </c>
      <c r="C278" s="198" t="s">
        <v>1219</v>
      </c>
      <c r="D278" s="199">
        <v>1</v>
      </c>
      <c r="E278" s="174">
        <v>1.58</v>
      </c>
      <c r="F278" s="174" t="s">
        <v>188</v>
      </c>
      <c r="G278" s="198" t="s">
        <v>438</v>
      </c>
      <c r="H278" s="73">
        <v>-0.25</v>
      </c>
      <c r="I278" s="73">
        <v>0.17399999999999999</v>
      </c>
      <c r="J278" s="73"/>
      <c r="K278" s="74">
        <v>17</v>
      </c>
      <c r="L278" s="74">
        <v>21</v>
      </c>
      <c r="M278" s="74" t="s">
        <v>438</v>
      </c>
      <c r="N278" s="74">
        <v>0</v>
      </c>
      <c r="O278" s="174" t="s">
        <v>191</v>
      </c>
      <c r="P278" s="174" t="s">
        <v>1220</v>
      </c>
      <c r="Q278" s="73">
        <v>2.0539999999999998</v>
      </c>
      <c r="R278" s="174">
        <v>0.51700000000000002</v>
      </c>
      <c r="S278" s="73">
        <v>-0.69399999999999995</v>
      </c>
      <c r="T278" s="175">
        <v>1991</v>
      </c>
      <c r="U278" s="176">
        <v>544</v>
      </c>
      <c r="V278" s="175" t="s">
        <v>197</v>
      </c>
      <c r="W278" s="201" t="s">
        <v>66</v>
      </c>
      <c r="X278" s="177"/>
    </row>
    <row r="279" spans="1:24" s="204" customFormat="1" x14ac:dyDescent="0.4">
      <c r="A279" s="74">
        <v>273</v>
      </c>
      <c r="B279" s="197" t="s">
        <v>1221</v>
      </c>
      <c r="C279" s="198" t="s">
        <v>1222</v>
      </c>
      <c r="D279" s="199">
        <v>1</v>
      </c>
      <c r="E279" s="174">
        <v>844</v>
      </c>
      <c r="F279" s="174" t="s">
        <v>195</v>
      </c>
      <c r="G279" s="198" t="s">
        <v>1223</v>
      </c>
      <c r="H279" s="73">
        <v>7.5999999999999998E-2</v>
      </c>
      <c r="I279" s="73">
        <v>0.35099999999999998</v>
      </c>
      <c r="J279" s="73"/>
      <c r="K279" s="74">
        <v>72</v>
      </c>
      <c r="L279" s="74">
        <v>115</v>
      </c>
      <c r="M279" s="74" t="s">
        <v>1224</v>
      </c>
      <c r="N279" s="74">
        <v>0</v>
      </c>
      <c r="O279" s="174" t="s">
        <v>1225</v>
      </c>
      <c r="P279" s="174" t="s">
        <v>191</v>
      </c>
      <c r="Q279" s="73">
        <v>3.7280000000000002</v>
      </c>
      <c r="R279" s="174">
        <v>0.29499999999999998</v>
      </c>
      <c r="S279" s="73">
        <v>-0.35</v>
      </c>
      <c r="T279" s="175">
        <v>1918</v>
      </c>
      <c r="U279" s="176">
        <v>21500</v>
      </c>
      <c r="V279" s="175" t="s">
        <v>228</v>
      </c>
      <c r="W279" s="201" t="s">
        <v>66</v>
      </c>
      <c r="X279" s="177"/>
    </row>
    <row r="280" spans="1:24" s="204" customFormat="1" x14ac:dyDescent="0.4">
      <c r="A280" s="74">
        <v>274</v>
      </c>
      <c r="B280" s="197" t="s">
        <v>1226</v>
      </c>
      <c r="C280" s="198" t="s">
        <v>1227</v>
      </c>
      <c r="D280" s="199">
        <v>1</v>
      </c>
      <c r="E280" s="176">
        <v>5452</v>
      </c>
      <c r="F280" s="176" t="s">
        <v>195</v>
      </c>
      <c r="G280" s="208" t="s">
        <v>1228</v>
      </c>
      <c r="H280" s="73">
        <v>0.11799999999999999</v>
      </c>
      <c r="I280" s="73" t="s">
        <v>1229</v>
      </c>
      <c r="J280" s="73"/>
      <c r="K280" s="74">
        <v>105</v>
      </c>
      <c r="L280" s="74">
        <v>108</v>
      </c>
      <c r="M280" s="74" t="s">
        <v>1230</v>
      </c>
      <c r="N280" s="74">
        <v>1</v>
      </c>
      <c r="O280" s="176">
        <v>43600</v>
      </c>
      <c r="P280" s="176" t="s">
        <v>191</v>
      </c>
      <c r="Q280" s="73">
        <v>4.1689999999999996</v>
      </c>
      <c r="R280" s="174">
        <v>0.29499999999999998</v>
      </c>
      <c r="S280" s="73">
        <v>-0.36499999999999999</v>
      </c>
      <c r="T280" s="175">
        <v>2010</v>
      </c>
      <c r="U280" s="176">
        <v>58300</v>
      </c>
      <c r="V280" s="175" t="s">
        <v>228</v>
      </c>
      <c r="W280" s="201" t="s">
        <v>66</v>
      </c>
      <c r="X280" s="177"/>
    </row>
    <row r="281" spans="1:24" s="204" customFormat="1" x14ac:dyDescent="0.4">
      <c r="A281" s="74">
        <v>275</v>
      </c>
      <c r="B281" s="197" t="s">
        <v>1231</v>
      </c>
      <c r="C281" s="198" t="s">
        <v>1232</v>
      </c>
      <c r="D281" s="199">
        <v>1</v>
      </c>
      <c r="E281" s="174">
        <v>23.5</v>
      </c>
      <c r="F281" s="174" t="s">
        <v>188</v>
      </c>
      <c r="G281" s="198" t="s">
        <v>639</v>
      </c>
      <c r="H281" s="73">
        <v>0.19900000000000001</v>
      </c>
      <c r="I281" s="73">
        <v>0.15</v>
      </c>
      <c r="J281" s="73"/>
      <c r="K281" s="74">
        <v>27</v>
      </c>
      <c r="L281" s="74">
        <v>45</v>
      </c>
      <c r="M281" s="74" t="s">
        <v>639</v>
      </c>
      <c r="N281" s="74">
        <v>0</v>
      </c>
      <c r="O281" s="174" t="s">
        <v>191</v>
      </c>
      <c r="P281" s="174" t="s">
        <v>1233</v>
      </c>
      <c r="Q281" s="73">
        <v>2.44</v>
      </c>
      <c r="R281" s="174">
        <v>0.46</v>
      </c>
      <c r="S281" s="73">
        <v>-0.52400000000000002</v>
      </c>
      <c r="T281" s="175">
        <v>1990</v>
      </c>
      <c r="U281" s="176">
        <v>1290</v>
      </c>
      <c r="V281" s="175" t="s">
        <v>197</v>
      </c>
      <c r="W281" s="201" t="s">
        <v>66</v>
      </c>
      <c r="X281" s="177"/>
    </row>
    <row r="282" spans="1:24" s="203" customFormat="1" x14ac:dyDescent="0.4">
      <c r="A282" s="74">
        <v>276</v>
      </c>
      <c r="B282" s="197" t="s">
        <v>1234</v>
      </c>
      <c r="C282" s="198" t="s">
        <v>1235</v>
      </c>
      <c r="D282" s="199">
        <v>1</v>
      </c>
      <c r="E282" s="174">
        <v>0.3</v>
      </c>
      <c r="F282" s="174" t="s">
        <v>1236</v>
      </c>
      <c r="G282" s="198" t="s">
        <v>1237</v>
      </c>
      <c r="H282" s="73">
        <v>-0.13300000000000001</v>
      </c>
      <c r="I282" s="73">
        <v>0.65300000000000002</v>
      </c>
      <c r="J282" s="73"/>
      <c r="K282" s="74">
        <v>10</v>
      </c>
      <c r="L282" s="74">
        <v>14</v>
      </c>
      <c r="M282" s="74" t="s">
        <v>1238</v>
      </c>
      <c r="N282" s="74">
        <v>0</v>
      </c>
      <c r="O282" s="174">
        <v>123</v>
      </c>
      <c r="P282" s="174" t="s">
        <v>1239</v>
      </c>
      <c r="Q282" s="73">
        <v>1.661</v>
      </c>
      <c r="R282" s="174">
        <v>0.443</v>
      </c>
      <c r="S282" s="73">
        <v>-0.36199999999999999</v>
      </c>
      <c r="T282" s="175">
        <v>1990</v>
      </c>
      <c r="U282" s="176">
        <v>239</v>
      </c>
      <c r="V282" s="175" t="s">
        <v>197</v>
      </c>
      <c r="W282" s="201" t="s">
        <v>66</v>
      </c>
      <c r="X282" s="177"/>
    </row>
    <row r="283" spans="1:24" s="204" customFormat="1" x14ac:dyDescent="0.4">
      <c r="A283" s="74">
        <v>277</v>
      </c>
      <c r="B283" s="197" t="s">
        <v>1240</v>
      </c>
      <c r="C283" s="198" t="s">
        <v>1241</v>
      </c>
      <c r="D283" s="199">
        <v>1</v>
      </c>
      <c r="E283" s="174">
        <v>38.5</v>
      </c>
      <c r="F283" s="174" t="s">
        <v>188</v>
      </c>
      <c r="G283" s="198" t="s">
        <v>286</v>
      </c>
      <c r="H283" s="73">
        <v>0.24</v>
      </c>
      <c r="I283" s="73">
        <v>0.161</v>
      </c>
      <c r="J283" s="73"/>
      <c r="K283" s="74">
        <v>19</v>
      </c>
      <c r="L283" s="74">
        <v>25</v>
      </c>
      <c r="M283" s="74" t="s">
        <v>286</v>
      </c>
      <c r="N283" s="74">
        <v>0</v>
      </c>
      <c r="O283" s="174" t="s">
        <v>191</v>
      </c>
      <c r="P283" s="174">
        <v>120</v>
      </c>
      <c r="Q283" s="73">
        <v>2.5760000000000001</v>
      </c>
      <c r="R283" s="174">
        <v>0.60199999999999998</v>
      </c>
      <c r="S283" s="73">
        <v>-0.72599999999999998</v>
      </c>
      <c r="T283" s="175">
        <v>1979</v>
      </c>
      <c r="U283" s="176">
        <v>1950</v>
      </c>
      <c r="V283" s="175" t="s">
        <v>197</v>
      </c>
      <c r="W283" s="201" t="s">
        <v>66</v>
      </c>
      <c r="X283" s="177"/>
    </row>
    <row r="284" spans="1:24" s="203" customFormat="1" x14ac:dyDescent="0.4">
      <c r="A284" s="74">
        <v>278</v>
      </c>
      <c r="B284" s="197" t="s">
        <v>1242</v>
      </c>
      <c r="C284" s="198" t="s">
        <v>1243</v>
      </c>
      <c r="D284" s="199">
        <v>1</v>
      </c>
      <c r="E284" s="174">
        <v>12.6</v>
      </c>
      <c r="F284" s="174" t="s">
        <v>188</v>
      </c>
      <c r="G284" s="198" t="s">
        <v>939</v>
      </c>
      <c r="H284" s="73">
        <v>-0.16500000000000001</v>
      </c>
      <c r="I284" s="73">
        <v>0.443</v>
      </c>
      <c r="J284" s="73"/>
      <c r="K284" s="74">
        <v>14</v>
      </c>
      <c r="L284" s="74">
        <v>24</v>
      </c>
      <c r="M284" s="74" t="s">
        <v>939</v>
      </c>
      <c r="N284" s="74">
        <v>0</v>
      </c>
      <c r="O284" s="174" t="s">
        <v>191</v>
      </c>
      <c r="P284" s="174" t="s">
        <v>1244</v>
      </c>
      <c r="Q284" s="73">
        <v>2.028</v>
      </c>
      <c r="R284" s="174">
        <v>0.63600000000000001</v>
      </c>
      <c r="S284" s="73">
        <v>-0.39800000000000002</v>
      </c>
      <c r="T284" s="175">
        <v>1979</v>
      </c>
      <c r="U284" s="176">
        <v>2000</v>
      </c>
      <c r="V284" s="175" t="s">
        <v>192</v>
      </c>
      <c r="W284" s="201" t="s">
        <v>66</v>
      </c>
      <c r="X284" s="177"/>
    </row>
    <row r="285" spans="1:24" s="204" customFormat="1" x14ac:dyDescent="0.4">
      <c r="A285" s="74">
        <v>279</v>
      </c>
      <c r="B285" s="197" t="s">
        <v>1245</v>
      </c>
      <c r="C285" s="198" t="s">
        <v>1246</v>
      </c>
      <c r="D285" s="199">
        <v>1</v>
      </c>
      <c r="E285" s="174">
        <v>358</v>
      </c>
      <c r="F285" s="174" t="s">
        <v>195</v>
      </c>
      <c r="G285" s="198" t="s">
        <v>315</v>
      </c>
      <c r="H285" s="73">
        <v>3.0000000000000001E-3</v>
      </c>
      <c r="I285" s="73">
        <v>0.98099999999999998</v>
      </c>
      <c r="J285" s="73"/>
      <c r="K285" s="74">
        <v>51</v>
      </c>
      <c r="L285" s="74">
        <v>51</v>
      </c>
      <c r="M285" s="74" t="s">
        <v>315</v>
      </c>
      <c r="N285" s="74">
        <v>0</v>
      </c>
      <c r="O285" s="174" t="s">
        <v>191</v>
      </c>
      <c r="P285" s="174" t="s">
        <v>191</v>
      </c>
      <c r="Q285" s="73">
        <v>3.4390000000000001</v>
      </c>
      <c r="R285" s="174">
        <v>0.30599999999999999</v>
      </c>
      <c r="S285" s="73">
        <v>-0.25900000000000001</v>
      </c>
      <c r="T285" s="175">
        <v>1993</v>
      </c>
      <c r="U285" s="176">
        <v>14300</v>
      </c>
      <c r="V285" s="175" t="s">
        <v>228</v>
      </c>
      <c r="W285" s="201" t="s">
        <v>66</v>
      </c>
      <c r="X285" s="177"/>
    </row>
    <row r="286" spans="1:24" s="203" customFormat="1" x14ac:dyDescent="0.4">
      <c r="A286" s="74">
        <v>280</v>
      </c>
      <c r="B286" s="197" t="s">
        <v>1247</v>
      </c>
      <c r="C286" s="198" t="s">
        <v>1248</v>
      </c>
      <c r="D286" s="199">
        <v>1</v>
      </c>
      <c r="E286" s="174">
        <v>233</v>
      </c>
      <c r="F286" s="174" t="s">
        <v>195</v>
      </c>
      <c r="G286" s="198" t="s">
        <v>1249</v>
      </c>
      <c r="H286" s="73">
        <v>-0.20499999999999999</v>
      </c>
      <c r="I286" s="73">
        <v>0.36</v>
      </c>
      <c r="J286" s="73"/>
      <c r="K286" s="74">
        <v>13</v>
      </c>
      <c r="L286" s="74">
        <v>13</v>
      </c>
      <c r="M286" s="74" t="s">
        <v>1249</v>
      </c>
      <c r="N286" s="74">
        <v>0</v>
      </c>
      <c r="O286" s="176">
        <v>1200</v>
      </c>
      <c r="P286" s="176" t="s">
        <v>191</v>
      </c>
      <c r="Q286" s="73">
        <v>3.1589999999999998</v>
      </c>
      <c r="R286" s="174">
        <v>0.23699999999999999</v>
      </c>
      <c r="S286" s="73">
        <v>-0.47299999999999998</v>
      </c>
      <c r="T286" s="175">
        <v>1984</v>
      </c>
      <c r="U286" s="176">
        <v>2850</v>
      </c>
      <c r="V286" s="175" t="s">
        <v>197</v>
      </c>
      <c r="W286" s="201" t="s">
        <v>66</v>
      </c>
      <c r="X286" s="177"/>
    </row>
    <row r="287" spans="1:24" s="204" customFormat="1" x14ac:dyDescent="0.4">
      <c r="A287" s="74">
        <v>281</v>
      </c>
      <c r="B287" s="197" t="s">
        <v>1250</v>
      </c>
      <c r="C287" s="198" t="s">
        <v>1251</v>
      </c>
      <c r="D287" s="199">
        <v>1</v>
      </c>
      <c r="E287" s="174">
        <v>80</v>
      </c>
      <c r="F287" s="174" t="s">
        <v>195</v>
      </c>
      <c r="G287" s="198" t="s">
        <v>1252</v>
      </c>
      <c r="H287" s="73">
        <v>-8.0000000000000002E-3</v>
      </c>
      <c r="I287" s="73">
        <v>0.96099999999999997</v>
      </c>
      <c r="J287" s="73"/>
      <c r="K287" s="74">
        <v>32</v>
      </c>
      <c r="L287" s="74">
        <v>32</v>
      </c>
      <c r="M287" s="74" t="s">
        <v>1252</v>
      </c>
      <c r="N287" s="74">
        <v>16</v>
      </c>
      <c r="O287" s="174" t="s">
        <v>191</v>
      </c>
      <c r="P287" s="174" t="s">
        <v>191</v>
      </c>
      <c r="Q287" s="73">
        <v>2.895</v>
      </c>
      <c r="R287" s="174">
        <v>0.252</v>
      </c>
      <c r="S287" s="73">
        <v>-0.40200000000000002</v>
      </c>
      <c r="T287" s="175">
        <v>1962</v>
      </c>
      <c r="U287" s="176">
        <v>2080</v>
      </c>
      <c r="V287" s="175" t="s">
        <v>213</v>
      </c>
      <c r="W287" s="201" t="s">
        <v>66</v>
      </c>
      <c r="X287" s="177"/>
    </row>
    <row r="288" spans="1:24" s="204" customFormat="1" x14ac:dyDescent="0.4">
      <c r="A288" s="74">
        <v>282</v>
      </c>
      <c r="B288" s="197" t="s">
        <v>1253</v>
      </c>
      <c r="C288" s="198" t="s">
        <v>1254</v>
      </c>
      <c r="D288" s="199">
        <v>1</v>
      </c>
      <c r="E288" s="174">
        <v>700</v>
      </c>
      <c r="F288" s="174" t="s">
        <v>195</v>
      </c>
      <c r="G288" s="198" t="s">
        <v>1255</v>
      </c>
      <c r="H288" s="73">
        <v>8.1000000000000003E-2</v>
      </c>
      <c r="I288" s="73">
        <v>0.39900000000000002</v>
      </c>
      <c r="J288" s="73"/>
      <c r="K288" s="74">
        <v>53</v>
      </c>
      <c r="L288" s="74">
        <v>57</v>
      </c>
      <c r="M288" s="74" t="s">
        <v>586</v>
      </c>
      <c r="N288" s="74">
        <v>15</v>
      </c>
      <c r="O288" s="176">
        <v>6500</v>
      </c>
      <c r="P288" s="176" t="s">
        <v>191</v>
      </c>
      <c r="Q288" s="73">
        <v>3.653</v>
      </c>
      <c r="R288" s="174">
        <v>0.23</v>
      </c>
      <c r="S288" s="73">
        <v>-0.40500000000000003</v>
      </c>
      <c r="T288" s="175">
        <v>1979</v>
      </c>
      <c r="U288" s="176">
        <v>13100</v>
      </c>
      <c r="V288" s="175" t="s">
        <v>228</v>
      </c>
      <c r="W288" s="201" t="s">
        <v>66</v>
      </c>
      <c r="X288" s="177"/>
    </row>
    <row r="289" spans="1:24" s="204" customFormat="1" x14ac:dyDescent="0.4">
      <c r="A289" s="74">
        <v>283</v>
      </c>
      <c r="B289" s="197" t="s">
        <v>1256</v>
      </c>
      <c r="C289" s="198" t="s">
        <v>1257</v>
      </c>
      <c r="D289" s="199">
        <v>1</v>
      </c>
      <c r="E289" s="176">
        <v>1619</v>
      </c>
      <c r="F289" s="176" t="s">
        <v>195</v>
      </c>
      <c r="G289" s="208" t="s">
        <v>227</v>
      </c>
      <c r="H289" s="73">
        <v>0.11</v>
      </c>
      <c r="I289" s="73">
        <v>0.17499999999999999</v>
      </c>
      <c r="J289" s="73"/>
      <c r="K289" s="74">
        <v>71</v>
      </c>
      <c r="L289" s="74">
        <v>71</v>
      </c>
      <c r="M289" s="74" t="s">
        <v>227</v>
      </c>
      <c r="N289" s="74">
        <v>24</v>
      </c>
      <c r="O289" s="174" t="s">
        <v>191</v>
      </c>
      <c r="P289" s="174" t="s">
        <v>191</v>
      </c>
      <c r="Q289" s="73">
        <v>3.88</v>
      </c>
      <c r="R289" s="174">
        <v>0.27200000000000002</v>
      </c>
      <c r="S289" s="73">
        <v>-0.438</v>
      </c>
      <c r="T289" s="175">
        <v>1947</v>
      </c>
      <c r="U289" s="176">
        <v>29100</v>
      </c>
      <c r="V289" s="175" t="s">
        <v>228</v>
      </c>
      <c r="W289" s="201" t="s">
        <v>66</v>
      </c>
      <c r="X289" s="177"/>
    </row>
    <row r="290" spans="1:24" s="203" customFormat="1" x14ac:dyDescent="0.4">
      <c r="A290" s="74">
        <v>284</v>
      </c>
      <c r="B290" s="197" t="s">
        <v>1258</v>
      </c>
      <c r="C290" s="198" t="s">
        <v>1259</v>
      </c>
      <c r="D290" s="199">
        <v>1</v>
      </c>
      <c r="E290" s="174">
        <v>43.7</v>
      </c>
      <c r="F290" s="174" t="s">
        <v>188</v>
      </c>
      <c r="G290" s="198" t="s">
        <v>1260</v>
      </c>
      <c r="H290" s="73">
        <v>0.20200000000000001</v>
      </c>
      <c r="I290" s="73">
        <v>0.108</v>
      </c>
      <c r="J290" s="73"/>
      <c r="K290" s="74">
        <v>32</v>
      </c>
      <c r="L290" s="74">
        <v>39</v>
      </c>
      <c r="M290" s="74" t="s">
        <v>1261</v>
      </c>
      <c r="N290" s="74">
        <v>0</v>
      </c>
      <c r="O290" s="174" t="s">
        <v>191</v>
      </c>
      <c r="P290" s="174" t="s">
        <v>1262</v>
      </c>
      <c r="Q290" s="73">
        <v>2.5590000000000002</v>
      </c>
      <c r="R290" s="174">
        <v>0.57099999999999995</v>
      </c>
      <c r="S290" s="73">
        <v>-0.748</v>
      </c>
      <c r="T290" s="175">
        <v>1954</v>
      </c>
      <c r="U290" s="176">
        <v>2000</v>
      </c>
      <c r="V290" s="175" t="s">
        <v>197</v>
      </c>
      <c r="W290" s="201" t="s">
        <v>66</v>
      </c>
      <c r="X290" s="177"/>
    </row>
    <row r="291" spans="1:24" s="204" customFormat="1" x14ac:dyDescent="0.4">
      <c r="A291" s="74">
        <v>285</v>
      </c>
      <c r="B291" s="197" t="s">
        <v>1263</v>
      </c>
      <c r="C291" s="198" t="s">
        <v>1264</v>
      </c>
      <c r="D291" s="199" t="s">
        <v>191</v>
      </c>
      <c r="E291" s="174">
        <v>7.58</v>
      </c>
      <c r="F291" s="174" t="s">
        <v>188</v>
      </c>
      <c r="G291" s="198" t="s">
        <v>1265</v>
      </c>
      <c r="H291" s="73">
        <v>-0.33600000000000002</v>
      </c>
      <c r="I291" s="73" t="s">
        <v>1266</v>
      </c>
      <c r="J291" s="73"/>
      <c r="K291" s="74">
        <v>23</v>
      </c>
      <c r="L291" s="74">
        <v>39</v>
      </c>
      <c r="M291" s="74" t="s">
        <v>1265</v>
      </c>
      <c r="N291" s="74">
        <v>0</v>
      </c>
      <c r="O291" s="174" t="s">
        <v>191</v>
      </c>
      <c r="P291" s="174" t="s">
        <v>1267</v>
      </c>
      <c r="Q291" s="73">
        <v>1.466</v>
      </c>
      <c r="R291" s="174">
        <v>0.54400000000000004</v>
      </c>
      <c r="S291" s="73">
        <v>-0.53400000000000003</v>
      </c>
      <c r="T291" s="175">
        <v>1979</v>
      </c>
      <c r="U291" s="176">
        <v>180</v>
      </c>
      <c r="V291" s="175" t="s">
        <v>192</v>
      </c>
      <c r="W291" s="175" t="s">
        <v>64</v>
      </c>
      <c r="X291" s="177"/>
    </row>
    <row r="292" spans="1:24" s="203" customFormat="1" x14ac:dyDescent="0.4">
      <c r="A292" s="74">
        <v>286</v>
      </c>
      <c r="B292" s="197" t="s">
        <v>1268</v>
      </c>
      <c r="C292" s="198" t="s">
        <v>1269</v>
      </c>
      <c r="D292" s="199">
        <v>1</v>
      </c>
      <c r="E292" s="174">
        <v>101</v>
      </c>
      <c r="F292" s="174" t="s">
        <v>188</v>
      </c>
      <c r="G292" s="198" t="s">
        <v>1270</v>
      </c>
      <c r="H292" s="73">
        <v>0.21199999999999999</v>
      </c>
      <c r="I292" s="73" t="s">
        <v>1271</v>
      </c>
      <c r="J292" s="73"/>
      <c r="K292" s="74">
        <v>42</v>
      </c>
      <c r="L292" s="74">
        <v>60</v>
      </c>
      <c r="M292" s="74" t="s">
        <v>514</v>
      </c>
      <c r="N292" s="74">
        <v>0</v>
      </c>
      <c r="O292" s="176">
        <v>3020</v>
      </c>
      <c r="P292" s="174" t="s">
        <v>1272</v>
      </c>
      <c r="Q292" s="73">
        <v>2.7669999999999999</v>
      </c>
      <c r="R292" s="174">
        <v>0.497</v>
      </c>
      <c r="S292" s="73">
        <v>-0.55900000000000005</v>
      </c>
      <c r="T292" s="175">
        <v>2010</v>
      </c>
      <c r="U292" s="176">
        <v>4670</v>
      </c>
      <c r="V292" s="175" t="s">
        <v>192</v>
      </c>
      <c r="W292" s="201" t="s">
        <v>66</v>
      </c>
      <c r="X292" s="177"/>
    </row>
    <row r="293" spans="1:24" s="204" customFormat="1" x14ac:dyDescent="0.4">
      <c r="A293" s="74">
        <v>287</v>
      </c>
      <c r="B293" s="197" t="s">
        <v>1273</v>
      </c>
      <c r="C293" s="198" t="s">
        <v>1274</v>
      </c>
      <c r="D293" s="199">
        <v>1</v>
      </c>
      <c r="E293" s="174">
        <v>24</v>
      </c>
      <c r="F293" s="174" t="s">
        <v>195</v>
      </c>
      <c r="G293" s="198" t="s">
        <v>765</v>
      </c>
      <c r="H293" s="73">
        <v>7.2999999999999995E-2</v>
      </c>
      <c r="I293" s="73">
        <v>0.51400000000000001</v>
      </c>
      <c r="J293" s="73"/>
      <c r="K293" s="74">
        <v>40</v>
      </c>
      <c r="L293" s="74">
        <v>40</v>
      </c>
      <c r="M293" s="74" t="s">
        <v>765</v>
      </c>
      <c r="N293" s="74">
        <v>8</v>
      </c>
      <c r="O293" s="174" t="s">
        <v>191</v>
      </c>
      <c r="P293" s="174" t="s">
        <v>191</v>
      </c>
      <c r="Q293" s="73">
        <v>2.36</v>
      </c>
      <c r="R293" s="174">
        <v>0.23300000000000001</v>
      </c>
      <c r="S293" s="73">
        <v>-0.27600000000000002</v>
      </c>
      <c r="T293" s="175">
        <v>1990</v>
      </c>
      <c r="U293" s="176">
        <v>754</v>
      </c>
      <c r="V293" s="175" t="s">
        <v>192</v>
      </c>
      <c r="W293" s="201" t="s">
        <v>66</v>
      </c>
      <c r="X293" s="177"/>
    </row>
    <row r="294" spans="1:24" s="204" customFormat="1" x14ac:dyDescent="0.4">
      <c r="A294" s="74">
        <v>288</v>
      </c>
      <c r="B294" s="197" t="s">
        <v>1275</v>
      </c>
      <c r="C294" s="198" t="s">
        <v>1276</v>
      </c>
      <c r="D294" s="199">
        <v>2</v>
      </c>
      <c r="E294" s="174">
        <v>45</v>
      </c>
      <c r="F294" s="174" t="s">
        <v>188</v>
      </c>
      <c r="G294" s="198" t="s">
        <v>1277</v>
      </c>
      <c r="H294" s="73">
        <v>0.125</v>
      </c>
      <c r="I294" s="73">
        <v>0.37</v>
      </c>
      <c r="J294" s="73"/>
      <c r="K294" s="74">
        <v>27</v>
      </c>
      <c r="L294" s="74">
        <v>63</v>
      </c>
      <c r="M294" s="74" t="s">
        <v>501</v>
      </c>
      <c r="N294" s="74">
        <v>0</v>
      </c>
      <c r="O294" s="174" t="s">
        <v>1278</v>
      </c>
      <c r="P294" s="174" t="s">
        <v>1279</v>
      </c>
      <c r="Q294" s="73">
        <v>3.2330000000000001</v>
      </c>
      <c r="R294" s="174">
        <v>0.49199999999999999</v>
      </c>
      <c r="S294" s="73">
        <v>-0.46</v>
      </c>
      <c r="T294" s="175">
        <v>1993</v>
      </c>
      <c r="U294" s="176">
        <v>19000</v>
      </c>
      <c r="V294" s="175" t="s">
        <v>233</v>
      </c>
      <c r="W294" s="201" t="s">
        <v>66</v>
      </c>
      <c r="X294" s="177"/>
    </row>
    <row r="295" spans="1:24" s="203" customFormat="1" x14ac:dyDescent="0.4">
      <c r="A295" s="74">
        <v>289</v>
      </c>
      <c r="B295" s="197" t="s">
        <v>1280</v>
      </c>
      <c r="C295" s="198" t="s">
        <v>1281</v>
      </c>
      <c r="D295" s="199">
        <v>2</v>
      </c>
      <c r="E295" s="174">
        <v>6.58</v>
      </c>
      <c r="F295" s="174" t="s">
        <v>188</v>
      </c>
      <c r="G295" s="198" t="s">
        <v>1282</v>
      </c>
      <c r="H295" s="73">
        <v>0.16200000000000001</v>
      </c>
      <c r="I295" s="73">
        <v>0.182</v>
      </c>
      <c r="J295" s="73"/>
      <c r="K295" s="74">
        <v>34</v>
      </c>
      <c r="L295" s="74">
        <v>63</v>
      </c>
      <c r="M295" s="74" t="s">
        <v>501</v>
      </c>
      <c r="N295" s="74">
        <v>0</v>
      </c>
      <c r="O295" s="174" t="s">
        <v>1283</v>
      </c>
      <c r="P295" s="174" t="s">
        <v>1284</v>
      </c>
      <c r="Q295" s="73">
        <v>2.4900000000000002</v>
      </c>
      <c r="R295" s="174">
        <v>0.755</v>
      </c>
      <c r="S295" s="73">
        <v>-0.623</v>
      </c>
      <c r="T295" s="175">
        <v>1996</v>
      </c>
      <c r="U295" s="176">
        <v>4600</v>
      </c>
      <c r="V295" s="175" t="s">
        <v>228</v>
      </c>
      <c r="W295" s="201" t="s">
        <v>66</v>
      </c>
      <c r="X295" s="177"/>
    </row>
    <row r="296" spans="1:24" s="204" customFormat="1" x14ac:dyDescent="0.4">
      <c r="A296" s="74">
        <v>290</v>
      </c>
      <c r="B296" s="197" t="s">
        <v>1285</v>
      </c>
      <c r="C296" s="198" t="s">
        <v>1286</v>
      </c>
      <c r="D296" s="199">
        <v>1</v>
      </c>
      <c r="E296" s="174">
        <v>375</v>
      </c>
      <c r="F296" s="174" t="s">
        <v>195</v>
      </c>
      <c r="G296" s="198" t="s">
        <v>1287</v>
      </c>
      <c r="H296" s="73">
        <v>-4.4999999999999998E-2</v>
      </c>
      <c r="I296" s="73">
        <v>0.72199999999999998</v>
      </c>
      <c r="J296" s="73"/>
      <c r="K296" s="74">
        <v>33</v>
      </c>
      <c r="L296" s="74">
        <v>125</v>
      </c>
      <c r="M296" s="74" t="s">
        <v>1288</v>
      </c>
      <c r="N296" s="74">
        <v>0</v>
      </c>
      <c r="O296" s="174" t="s">
        <v>1289</v>
      </c>
      <c r="P296" s="174" t="s">
        <v>191</v>
      </c>
      <c r="Q296" s="73">
        <v>3.5630000000000002</v>
      </c>
      <c r="R296" s="174">
        <v>0.34</v>
      </c>
      <c r="S296" s="73">
        <v>-0.30599999999999999</v>
      </c>
      <c r="T296" s="175">
        <v>1993</v>
      </c>
      <c r="U296" s="176">
        <v>27500</v>
      </c>
      <c r="V296" s="175" t="s">
        <v>233</v>
      </c>
      <c r="W296" s="201" t="s">
        <v>66</v>
      </c>
      <c r="X296" s="177"/>
    </row>
    <row r="297" spans="1:24" s="203" customFormat="1" x14ac:dyDescent="0.4">
      <c r="A297" s="74">
        <v>291</v>
      </c>
      <c r="B297" s="197" t="s">
        <v>1290</v>
      </c>
      <c r="C297" s="198" t="s">
        <v>1291</v>
      </c>
      <c r="D297" s="199">
        <v>1</v>
      </c>
      <c r="E297" s="174">
        <v>440</v>
      </c>
      <c r="F297" s="174" t="s">
        <v>195</v>
      </c>
      <c r="G297" s="198" t="s">
        <v>1292</v>
      </c>
      <c r="H297" s="73">
        <v>-7.0000000000000001E-3</v>
      </c>
      <c r="I297" s="73">
        <v>0.94599999999999995</v>
      </c>
      <c r="J297" s="73"/>
      <c r="K297" s="74">
        <v>54</v>
      </c>
      <c r="L297" s="74">
        <v>125</v>
      </c>
      <c r="M297" s="74" t="s">
        <v>1288</v>
      </c>
      <c r="N297" s="74">
        <v>0</v>
      </c>
      <c r="O297" s="174" t="s">
        <v>1293</v>
      </c>
      <c r="P297" s="174" t="s">
        <v>191</v>
      </c>
      <c r="Q297" s="73">
        <v>3.6909999999999998</v>
      </c>
      <c r="R297" s="174">
        <v>0.26600000000000001</v>
      </c>
      <c r="S297" s="73">
        <v>-0.183</v>
      </c>
      <c r="T297" s="175">
        <v>1993</v>
      </c>
      <c r="U297" s="176">
        <v>22400</v>
      </c>
      <c r="V297" s="175" t="s">
        <v>228</v>
      </c>
      <c r="W297" s="201" t="s">
        <v>66</v>
      </c>
      <c r="X297" s="177"/>
    </row>
    <row r="298" spans="1:24" s="204" customFormat="1" x14ac:dyDescent="0.4">
      <c r="A298" s="74">
        <v>292</v>
      </c>
      <c r="B298" s="197" t="s">
        <v>1294</v>
      </c>
      <c r="C298" s="198" t="s">
        <v>1295</v>
      </c>
      <c r="D298" s="199">
        <v>2</v>
      </c>
      <c r="E298" s="174">
        <v>994</v>
      </c>
      <c r="F298" s="174" t="s">
        <v>195</v>
      </c>
      <c r="G298" s="198" t="s">
        <v>227</v>
      </c>
      <c r="H298" s="73">
        <v>0.12</v>
      </c>
      <c r="I298" s="73">
        <v>0.14199999999999999</v>
      </c>
      <c r="J298" s="73"/>
      <c r="K298" s="74">
        <v>71</v>
      </c>
      <c r="L298" s="74">
        <v>71</v>
      </c>
      <c r="M298" s="74" t="s">
        <v>227</v>
      </c>
      <c r="N298" s="74">
        <v>0</v>
      </c>
      <c r="O298" s="174" t="s">
        <v>191</v>
      </c>
      <c r="P298" s="174" t="s">
        <v>191</v>
      </c>
      <c r="Q298" s="73">
        <v>4.0229999999999997</v>
      </c>
      <c r="R298" s="174">
        <v>0.28899999999999998</v>
      </c>
      <c r="S298" s="73">
        <v>-0.373</v>
      </c>
      <c r="T298" s="175">
        <v>1993</v>
      </c>
      <c r="U298" s="176">
        <v>44000</v>
      </c>
      <c r="V298" s="175" t="s">
        <v>228</v>
      </c>
      <c r="W298" s="201" t="s">
        <v>66</v>
      </c>
      <c r="X298" s="177"/>
    </row>
    <row r="299" spans="1:24" s="203" customFormat="1" x14ac:dyDescent="0.4">
      <c r="A299" s="74">
        <v>293</v>
      </c>
      <c r="B299" s="197" t="s">
        <v>1296</v>
      </c>
      <c r="C299" s="198" t="s">
        <v>1297</v>
      </c>
      <c r="D299" s="199">
        <v>2</v>
      </c>
      <c r="E299" s="176">
        <v>3441</v>
      </c>
      <c r="F299" s="176" t="s">
        <v>195</v>
      </c>
      <c r="G299" s="208" t="s">
        <v>1298</v>
      </c>
      <c r="H299" s="73">
        <v>0.126</v>
      </c>
      <c r="I299" s="73" t="s">
        <v>457</v>
      </c>
      <c r="J299" s="73"/>
      <c r="K299" s="74">
        <v>96</v>
      </c>
      <c r="L299" s="74">
        <v>96</v>
      </c>
      <c r="M299" s="74" t="s">
        <v>1298</v>
      </c>
      <c r="N299" s="74">
        <v>1</v>
      </c>
      <c r="O299" s="174" t="s">
        <v>191</v>
      </c>
      <c r="P299" s="174" t="s">
        <v>191</v>
      </c>
      <c r="Q299" s="73">
        <v>4.1660000000000004</v>
      </c>
      <c r="R299" s="174">
        <v>0.27900000000000003</v>
      </c>
      <c r="S299" s="73">
        <v>-0.25800000000000001</v>
      </c>
      <c r="T299" s="175">
        <v>1993</v>
      </c>
      <c r="U299" s="176">
        <v>70100</v>
      </c>
      <c r="V299" s="175" t="s">
        <v>228</v>
      </c>
      <c r="W299" s="201" t="s">
        <v>66</v>
      </c>
      <c r="X299" s="177"/>
    </row>
    <row r="300" spans="1:24" s="204" customFormat="1" x14ac:dyDescent="0.4">
      <c r="A300" s="74">
        <v>294</v>
      </c>
      <c r="B300" s="197" t="s">
        <v>1299</v>
      </c>
      <c r="C300" s="198" t="s">
        <v>1300</v>
      </c>
      <c r="D300" s="199">
        <v>2</v>
      </c>
      <c r="E300" s="176">
        <v>3529</v>
      </c>
      <c r="F300" s="176" t="s">
        <v>195</v>
      </c>
      <c r="G300" s="208" t="s">
        <v>1301</v>
      </c>
      <c r="H300" s="73">
        <v>0.14699999999999999</v>
      </c>
      <c r="I300" s="73">
        <v>0.434</v>
      </c>
      <c r="J300" s="73"/>
      <c r="K300" s="74">
        <v>17</v>
      </c>
      <c r="L300" s="74">
        <v>96</v>
      </c>
      <c r="M300" s="74" t="s">
        <v>1298</v>
      </c>
      <c r="N300" s="74">
        <v>0</v>
      </c>
      <c r="O300" s="174" t="s">
        <v>1302</v>
      </c>
      <c r="P300" s="174" t="s">
        <v>191</v>
      </c>
      <c r="Q300" s="73">
        <v>4.2220000000000004</v>
      </c>
      <c r="R300" s="174">
        <v>0.27300000000000002</v>
      </c>
      <c r="S300" s="73">
        <v>-0.41399999999999998</v>
      </c>
      <c r="T300" s="175">
        <v>1993</v>
      </c>
      <c r="U300" s="176">
        <v>66000</v>
      </c>
      <c r="V300" s="175" t="s">
        <v>228</v>
      </c>
      <c r="W300" s="201" t="s">
        <v>66</v>
      </c>
      <c r="X300" s="177"/>
    </row>
    <row r="301" spans="1:24" s="203" customFormat="1" x14ac:dyDescent="0.4">
      <c r="A301" s="74">
        <v>295</v>
      </c>
      <c r="B301" s="72" t="s">
        <v>1303</v>
      </c>
      <c r="C301" s="198" t="s">
        <v>1304</v>
      </c>
      <c r="D301" s="199" t="s">
        <v>191</v>
      </c>
      <c r="E301" s="213">
        <v>78.400000000000006</v>
      </c>
      <c r="F301" s="213" t="s">
        <v>195</v>
      </c>
      <c r="G301" s="214" t="s">
        <v>247</v>
      </c>
      <c r="H301" s="73">
        <v>0.14000000000000001</v>
      </c>
      <c r="I301" s="73">
        <v>0.21299999999999999</v>
      </c>
      <c r="J301" s="73"/>
      <c r="K301" s="74">
        <v>39</v>
      </c>
      <c r="L301" s="74">
        <v>39</v>
      </c>
      <c r="M301" s="74" t="s">
        <v>247</v>
      </c>
      <c r="N301" s="74">
        <v>0</v>
      </c>
      <c r="O301" s="174" t="s">
        <v>191</v>
      </c>
      <c r="P301" s="174" t="s">
        <v>191</v>
      </c>
      <c r="Q301" s="73">
        <v>3.411</v>
      </c>
      <c r="R301" s="174">
        <v>0.33300000000000002</v>
      </c>
      <c r="S301" s="73">
        <v>-9.1999999999999998E-2</v>
      </c>
      <c r="T301" s="175">
        <v>1986</v>
      </c>
      <c r="U301" s="176">
        <v>12500</v>
      </c>
      <c r="V301" s="175" t="s">
        <v>192</v>
      </c>
      <c r="W301" s="175" t="s">
        <v>64</v>
      </c>
      <c r="X301" s="177"/>
    </row>
    <row r="302" spans="1:24" s="203" customFormat="1" x14ac:dyDescent="0.4">
      <c r="A302" s="74">
        <v>296</v>
      </c>
      <c r="B302" s="197" t="s">
        <v>1305</v>
      </c>
      <c r="C302" s="198" t="s">
        <v>1306</v>
      </c>
      <c r="D302" s="199">
        <v>2</v>
      </c>
      <c r="E302" s="176">
        <v>3625</v>
      </c>
      <c r="F302" s="176" t="s">
        <v>195</v>
      </c>
      <c r="G302" s="208" t="s">
        <v>1307</v>
      </c>
      <c r="H302" s="73">
        <v>9.0999999999999998E-2</v>
      </c>
      <c r="I302" s="73">
        <v>0.56100000000000005</v>
      </c>
      <c r="J302" s="73"/>
      <c r="K302" s="74">
        <v>23</v>
      </c>
      <c r="L302" s="74">
        <v>96</v>
      </c>
      <c r="M302" s="74" t="s">
        <v>1298</v>
      </c>
      <c r="N302" s="74">
        <v>0</v>
      </c>
      <c r="O302" s="174" t="s">
        <v>1308</v>
      </c>
      <c r="P302" s="174" t="s">
        <v>191</v>
      </c>
      <c r="Q302" s="73">
        <v>4.2240000000000002</v>
      </c>
      <c r="R302" s="174">
        <v>0.30599999999999999</v>
      </c>
      <c r="S302" s="73">
        <v>-0.45400000000000001</v>
      </c>
      <c r="T302" s="175">
        <v>1993</v>
      </c>
      <c r="U302" s="176">
        <v>67900</v>
      </c>
      <c r="V302" s="175" t="s">
        <v>228</v>
      </c>
      <c r="W302" s="201" t="s">
        <v>66</v>
      </c>
      <c r="X302" s="177"/>
    </row>
    <row r="303" spans="1:24" s="204" customFormat="1" x14ac:dyDescent="0.4">
      <c r="A303" s="74">
        <v>297</v>
      </c>
      <c r="B303" s="197" t="s">
        <v>1309</v>
      </c>
      <c r="C303" s="198" t="s">
        <v>1310</v>
      </c>
      <c r="D303" s="199">
        <v>1</v>
      </c>
      <c r="E303" s="174">
        <v>92.7</v>
      </c>
      <c r="F303" s="174" t="s">
        <v>195</v>
      </c>
      <c r="G303" s="198" t="s">
        <v>1311</v>
      </c>
      <c r="H303" s="73">
        <v>3.7999999999999999E-2</v>
      </c>
      <c r="I303" s="73">
        <v>0.74399999999999999</v>
      </c>
      <c r="J303" s="73"/>
      <c r="K303" s="74">
        <v>38</v>
      </c>
      <c r="L303" s="74">
        <v>39</v>
      </c>
      <c r="M303" s="74" t="s">
        <v>247</v>
      </c>
      <c r="N303" s="74">
        <v>1</v>
      </c>
      <c r="O303" s="176">
        <v>6800</v>
      </c>
      <c r="P303" s="176" t="s">
        <v>191</v>
      </c>
      <c r="Q303" s="73">
        <v>3.363</v>
      </c>
      <c r="R303" s="174">
        <v>0.308</v>
      </c>
      <c r="S303" s="73">
        <v>-0.31900000000000001</v>
      </c>
      <c r="T303" s="175">
        <v>2010</v>
      </c>
      <c r="U303" s="176">
        <v>9620</v>
      </c>
      <c r="V303" s="175" t="s">
        <v>192</v>
      </c>
      <c r="W303" s="201" t="s">
        <v>66</v>
      </c>
      <c r="X303" s="177"/>
    </row>
    <row r="304" spans="1:24" s="203" customFormat="1" x14ac:dyDescent="0.4">
      <c r="A304" s="74">
        <v>298</v>
      </c>
      <c r="B304" s="197" t="s">
        <v>1312</v>
      </c>
      <c r="C304" s="198" t="s">
        <v>1313</v>
      </c>
      <c r="D304" s="199">
        <v>2</v>
      </c>
      <c r="E304" s="174">
        <v>1.02</v>
      </c>
      <c r="F304" s="174" t="s">
        <v>188</v>
      </c>
      <c r="G304" s="198" t="s">
        <v>1314</v>
      </c>
      <c r="H304" s="73">
        <v>-0.128</v>
      </c>
      <c r="I304" s="73">
        <v>0.58299999999999996</v>
      </c>
      <c r="J304" s="73"/>
      <c r="K304" s="74">
        <v>13</v>
      </c>
      <c r="L304" s="74">
        <v>16</v>
      </c>
      <c r="M304" s="74" t="s">
        <v>1314</v>
      </c>
      <c r="N304" s="74">
        <v>0</v>
      </c>
      <c r="O304" s="174" t="s">
        <v>191</v>
      </c>
      <c r="P304" s="174" t="s">
        <v>1315</v>
      </c>
      <c r="Q304" s="73">
        <v>1.8839999999999999</v>
      </c>
      <c r="R304" s="174">
        <v>0.49099999999999999</v>
      </c>
      <c r="S304" s="73">
        <v>-0.40799999999999997</v>
      </c>
      <c r="T304" s="175">
        <v>1996</v>
      </c>
      <c r="U304" s="176">
        <v>447</v>
      </c>
      <c r="V304" s="175" t="s">
        <v>439</v>
      </c>
      <c r="W304" s="201" t="s">
        <v>66</v>
      </c>
      <c r="X304" s="177"/>
    </row>
    <row r="305" spans="1:24" s="204" customFormat="1" x14ac:dyDescent="0.4">
      <c r="A305" s="74">
        <v>299</v>
      </c>
      <c r="B305" s="197" t="s">
        <v>1316</v>
      </c>
      <c r="C305" s="198" t="s">
        <v>1317</v>
      </c>
      <c r="D305" s="199">
        <v>2</v>
      </c>
      <c r="E305" s="174">
        <v>349</v>
      </c>
      <c r="F305" s="174" t="s">
        <v>195</v>
      </c>
      <c r="G305" s="198" t="s">
        <v>227</v>
      </c>
      <c r="H305" s="73">
        <v>4.4999999999999998E-2</v>
      </c>
      <c r="I305" s="73">
        <v>0.58499999999999996</v>
      </c>
      <c r="J305" s="73"/>
      <c r="K305" s="74">
        <v>71</v>
      </c>
      <c r="L305" s="74">
        <v>71</v>
      </c>
      <c r="M305" s="74" t="s">
        <v>227</v>
      </c>
      <c r="N305" s="74">
        <v>0</v>
      </c>
      <c r="O305" s="174" t="s">
        <v>191</v>
      </c>
      <c r="P305" s="174" t="s">
        <v>191</v>
      </c>
      <c r="Q305" s="73">
        <v>3.5289999999999999</v>
      </c>
      <c r="R305" s="174">
        <v>0.371</v>
      </c>
      <c r="S305" s="73">
        <v>-9.6000000000000002E-2</v>
      </c>
      <c r="T305" s="175">
        <v>1947</v>
      </c>
      <c r="U305" s="176">
        <v>32000</v>
      </c>
      <c r="V305" s="175" t="s">
        <v>233</v>
      </c>
      <c r="W305" s="201" t="s">
        <v>66</v>
      </c>
      <c r="X305" s="177"/>
    </row>
    <row r="306" spans="1:24" s="203" customFormat="1" x14ac:dyDescent="0.4">
      <c r="A306" s="74">
        <v>300</v>
      </c>
      <c r="B306" s="197" t="s">
        <v>1318</v>
      </c>
      <c r="C306" s="198" t="s">
        <v>1319</v>
      </c>
      <c r="D306" s="199">
        <v>2</v>
      </c>
      <c r="E306" s="174">
        <v>489.4</v>
      </c>
      <c r="F306" s="174" t="s">
        <v>195</v>
      </c>
      <c r="G306" s="198" t="s">
        <v>227</v>
      </c>
      <c r="H306" s="73">
        <v>0.14599999999999999</v>
      </c>
      <c r="I306" s="73">
        <v>7.1999999999999995E-2</v>
      </c>
      <c r="J306" s="73"/>
      <c r="K306" s="74">
        <v>71</v>
      </c>
      <c r="L306" s="74">
        <v>71</v>
      </c>
      <c r="M306" s="74" t="s">
        <v>227</v>
      </c>
      <c r="N306" s="74">
        <v>10</v>
      </c>
      <c r="O306" s="174" t="s">
        <v>191</v>
      </c>
      <c r="P306" s="174" t="s">
        <v>191</v>
      </c>
      <c r="Q306" s="73">
        <v>3.863</v>
      </c>
      <c r="R306" s="174">
        <v>0.23</v>
      </c>
      <c r="S306" s="73">
        <v>-0.28699999999999998</v>
      </c>
      <c r="T306" s="175">
        <v>1947</v>
      </c>
      <c r="U306" s="176">
        <v>34000</v>
      </c>
      <c r="V306" s="175" t="s">
        <v>233</v>
      </c>
      <c r="W306" s="201" t="s">
        <v>66</v>
      </c>
      <c r="X306" s="177"/>
    </row>
    <row r="307" spans="1:24" s="203" customFormat="1" x14ac:dyDescent="0.4">
      <c r="A307" s="74">
        <v>301</v>
      </c>
      <c r="B307" s="197" t="s">
        <v>1320</v>
      </c>
      <c r="C307" s="198" t="s">
        <v>1321</v>
      </c>
      <c r="D307" s="199">
        <v>2</v>
      </c>
      <c r="E307" s="174">
        <v>460</v>
      </c>
      <c r="F307" s="174" t="s">
        <v>195</v>
      </c>
      <c r="G307" s="198" t="s">
        <v>900</v>
      </c>
      <c r="H307" s="73">
        <v>6.3E-2</v>
      </c>
      <c r="I307" s="73">
        <v>0.434</v>
      </c>
      <c r="J307" s="73"/>
      <c r="K307" s="74">
        <v>72</v>
      </c>
      <c r="L307" s="74">
        <v>81</v>
      </c>
      <c r="M307" s="74" t="s">
        <v>901</v>
      </c>
      <c r="N307" s="74">
        <v>0</v>
      </c>
      <c r="O307" s="176">
        <v>29500</v>
      </c>
      <c r="P307" s="176" t="s">
        <v>191</v>
      </c>
      <c r="Q307" s="73">
        <v>4.0229999999999997</v>
      </c>
      <c r="R307" s="174">
        <v>0.29699999999999999</v>
      </c>
      <c r="S307" s="73">
        <v>-0.47299999999999998</v>
      </c>
      <c r="T307" s="175">
        <v>1990</v>
      </c>
      <c r="U307" s="176">
        <v>38100</v>
      </c>
      <c r="V307" s="175" t="s">
        <v>228</v>
      </c>
      <c r="W307" s="201" t="s">
        <v>66</v>
      </c>
      <c r="X307" s="177"/>
    </row>
    <row r="308" spans="1:24" s="203" customFormat="1" x14ac:dyDescent="0.4">
      <c r="A308" s="74">
        <v>302</v>
      </c>
      <c r="B308" s="197" t="s">
        <v>1322</v>
      </c>
      <c r="C308" s="198" t="s">
        <v>1323</v>
      </c>
      <c r="D308" s="199">
        <v>2</v>
      </c>
      <c r="E308" s="174">
        <v>6.78</v>
      </c>
      <c r="F308" s="174" t="s">
        <v>195</v>
      </c>
      <c r="G308" s="198" t="s">
        <v>1107</v>
      </c>
      <c r="H308" s="73">
        <v>-0.33300000000000002</v>
      </c>
      <c r="I308" s="73">
        <v>0.21</v>
      </c>
      <c r="J308" s="73"/>
      <c r="K308" s="74">
        <v>10</v>
      </c>
      <c r="L308" s="74">
        <v>10</v>
      </c>
      <c r="M308" s="74" t="s">
        <v>1107</v>
      </c>
      <c r="N308" s="74">
        <v>0</v>
      </c>
      <c r="O308" s="174" t="s">
        <v>191</v>
      </c>
      <c r="P308" s="174" t="s">
        <v>191</v>
      </c>
      <c r="Q308" s="73">
        <v>2.6890000000000001</v>
      </c>
      <c r="R308" s="174">
        <v>0.28399999999999997</v>
      </c>
      <c r="S308" s="73">
        <v>-0.24399999999999999</v>
      </c>
      <c r="T308" s="175">
        <v>1998</v>
      </c>
      <c r="U308" s="176">
        <v>1350</v>
      </c>
      <c r="V308" s="175" t="s">
        <v>439</v>
      </c>
      <c r="W308" s="201" t="s">
        <v>66</v>
      </c>
      <c r="X308" s="177"/>
    </row>
    <row r="309" spans="1:24" s="204" customFormat="1" x14ac:dyDescent="0.4">
      <c r="A309" s="74">
        <v>303</v>
      </c>
      <c r="B309" s="197" t="s">
        <v>1324</v>
      </c>
      <c r="C309" s="198" t="s">
        <v>1325</v>
      </c>
      <c r="D309" s="199">
        <v>2</v>
      </c>
      <c r="E309" s="174">
        <v>20.3</v>
      </c>
      <c r="F309" s="174" t="s">
        <v>195</v>
      </c>
      <c r="G309" s="198" t="s">
        <v>1326</v>
      </c>
      <c r="H309" s="73">
        <v>-5.5E-2</v>
      </c>
      <c r="I309" s="73">
        <v>0.876</v>
      </c>
      <c r="J309" s="73"/>
      <c r="K309" s="74">
        <v>11</v>
      </c>
      <c r="L309" s="74">
        <v>11</v>
      </c>
      <c r="M309" s="74" t="s">
        <v>1326</v>
      </c>
      <c r="N309" s="74">
        <v>0</v>
      </c>
      <c r="O309" s="174" t="s">
        <v>191</v>
      </c>
      <c r="P309" s="174" t="s">
        <v>191</v>
      </c>
      <c r="Q309" s="73">
        <v>2.879</v>
      </c>
      <c r="R309" s="174">
        <v>0.20100000000000001</v>
      </c>
      <c r="S309" s="73">
        <v>-0.39400000000000002</v>
      </c>
      <c r="T309" s="175">
        <v>1998</v>
      </c>
      <c r="U309" s="176">
        <v>1380</v>
      </c>
      <c r="V309" s="175" t="s">
        <v>439</v>
      </c>
      <c r="W309" s="201" t="s">
        <v>66</v>
      </c>
      <c r="X309" s="177"/>
    </row>
    <row r="310" spans="1:24" s="203" customFormat="1" x14ac:dyDescent="0.4">
      <c r="A310" s="74">
        <v>304</v>
      </c>
      <c r="B310" s="197" t="s">
        <v>1327</v>
      </c>
      <c r="C310" s="198" t="s">
        <v>1328</v>
      </c>
      <c r="D310" s="199">
        <v>3</v>
      </c>
      <c r="E310" s="174">
        <v>28</v>
      </c>
      <c r="F310" s="174" t="s">
        <v>188</v>
      </c>
      <c r="G310" s="198" t="s">
        <v>1329</v>
      </c>
      <c r="H310" s="73">
        <v>0.27</v>
      </c>
      <c r="I310" s="73">
        <v>6.0999999999999999E-2</v>
      </c>
      <c r="J310" s="73"/>
      <c r="K310" s="74">
        <v>25</v>
      </c>
      <c r="L310" s="74">
        <v>63</v>
      </c>
      <c r="M310" s="74" t="s">
        <v>501</v>
      </c>
      <c r="N310" s="74">
        <v>0</v>
      </c>
      <c r="O310" s="176">
        <v>11000</v>
      </c>
      <c r="P310" s="174" t="s">
        <v>1330</v>
      </c>
      <c r="Q310" s="73">
        <v>3.1030000000000002</v>
      </c>
      <c r="R310" s="174">
        <v>0.623</v>
      </c>
      <c r="S310" s="73">
        <v>-0.70799999999999996</v>
      </c>
      <c r="T310" s="175">
        <v>1981</v>
      </c>
      <c r="U310" s="176">
        <v>11800</v>
      </c>
      <c r="V310" s="175" t="s">
        <v>213</v>
      </c>
      <c r="W310" s="201" t="s">
        <v>66</v>
      </c>
      <c r="X310" s="177"/>
    </row>
    <row r="311" spans="1:24" s="204" customFormat="1" x14ac:dyDescent="0.4">
      <c r="A311" s="74">
        <v>305</v>
      </c>
      <c r="B311" s="197" t="s">
        <v>1331</v>
      </c>
      <c r="C311" s="198" t="s">
        <v>1332</v>
      </c>
      <c r="D311" s="199">
        <v>3</v>
      </c>
      <c r="E311" s="174">
        <v>128</v>
      </c>
      <c r="F311" s="174" t="s">
        <v>188</v>
      </c>
      <c r="G311" s="198" t="s">
        <v>1333</v>
      </c>
      <c r="H311" s="73">
        <v>0.22700000000000001</v>
      </c>
      <c r="I311" s="73">
        <v>5.7000000000000002E-2</v>
      </c>
      <c r="J311" s="73"/>
      <c r="K311" s="74">
        <v>36</v>
      </c>
      <c r="L311" s="74">
        <v>39</v>
      </c>
      <c r="M311" s="74" t="s">
        <v>1334</v>
      </c>
      <c r="N311" s="74">
        <v>0</v>
      </c>
      <c r="O311" s="176">
        <v>15000</v>
      </c>
      <c r="P311" s="174" t="s">
        <v>1335</v>
      </c>
      <c r="Q311" s="73">
        <v>3.4710000000000001</v>
      </c>
      <c r="R311" s="174">
        <v>0.48699999999999999</v>
      </c>
      <c r="S311" s="73">
        <v>-1.01</v>
      </c>
      <c r="T311" s="175">
        <v>1981</v>
      </c>
      <c r="U311" s="176">
        <v>15500</v>
      </c>
      <c r="V311" s="175" t="s">
        <v>213</v>
      </c>
      <c r="W311" s="201" t="s">
        <v>66</v>
      </c>
      <c r="X311" s="177"/>
    </row>
    <row r="312" spans="1:24" s="203" customFormat="1" x14ac:dyDescent="0.4">
      <c r="A312" s="74">
        <v>306</v>
      </c>
      <c r="B312" s="197" t="s">
        <v>1336</v>
      </c>
      <c r="C312" s="198" t="s">
        <v>1337</v>
      </c>
      <c r="D312" s="199">
        <v>3</v>
      </c>
      <c r="E312" s="174">
        <v>0.05</v>
      </c>
      <c r="F312" s="174" t="s">
        <v>188</v>
      </c>
      <c r="G312" s="198" t="s">
        <v>438</v>
      </c>
      <c r="H312" s="73">
        <v>9.8000000000000004E-2</v>
      </c>
      <c r="I312" s="73">
        <v>0.59599999999999997</v>
      </c>
      <c r="J312" s="73"/>
      <c r="K312" s="74">
        <v>18</v>
      </c>
      <c r="L312" s="74">
        <v>21</v>
      </c>
      <c r="M312" s="74" t="s">
        <v>438</v>
      </c>
      <c r="N312" s="74">
        <v>0</v>
      </c>
      <c r="O312" s="174" t="s">
        <v>191</v>
      </c>
      <c r="P312" s="174" t="s">
        <v>1338</v>
      </c>
      <c r="Q312" s="73">
        <v>1.36</v>
      </c>
      <c r="R312" s="174">
        <v>0.38600000000000001</v>
      </c>
      <c r="S312" s="73">
        <v>-0.53</v>
      </c>
      <c r="T312" s="175">
        <v>2010</v>
      </c>
      <c r="U312" s="176">
        <v>87.2</v>
      </c>
      <c r="V312" s="175" t="s">
        <v>197</v>
      </c>
      <c r="W312" s="201" t="s">
        <v>66</v>
      </c>
      <c r="X312" s="177"/>
    </row>
    <row r="313" spans="1:24" s="203" customFormat="1" x14ac:dyDescent="0.4">
      <c r="A313" s="74">
        <v>307</v>
      </c>
      <c r="B313" s="197" t="s">
        <v>1339</v>
      </c>
      <c r="C313" s="198" t="s">
        <v>1340</v>
      </c>
      <c r="D313" s="199">
        <v>3</v>
      </c>
      <c r="E313" s="174">
        <v>342</v>
      </c>
      <c r="F313" s="174" t="s">
        <v>195</v>
      </c>
      <c r="G313" s="198" t="s">
        <v>1341</v>
      </c>
      <c r="H313" s="73">
        <v>0.161</v>
      </c>
      <c r="I313" s="73" t="s">
        <v>1092</v>
      </c>
      <c r="J313" s="73"/>
      <c r="K313" s="74">
        <v>64</v>
      </c>
      <c r="L313" s="74">
        <v>65</v>
      </c>
      <c r="M313" s="74" t="s">
        <v>814</v>
      </c>
      <c r="N313" s="74">
        <v>0</v>
      </c>
      <c r="O313" s="176">
        <v>37000</v>
      </c>
      <c r="P313" s="176" t="s">
        <v>191</v>
      </c>
      <c r="Q313" s="73">
        <v>3.8580000000000001</v>
      </c>
      <c r="R313" s="174">
        <v>0.24399999999999999</v>
      </c>
      <c r="S313" s="73">
        <v>5.6000000000000001E-2</v>
      </c>
      <c r="T313" s="175">
        <v>1982</v>
      </c>
      <c r="U313" s="176">
        <v>37300</v>
      </c>
      <c r="V313" s="175" t="s">
        <v>233</v>
      </c>
      <c r="W313" s="201" t="s">
        <v>66</v>
      </c>
      <c r="X313" s="177"/>
    </row>
    <row r="314" spans="1:24" s="204" customFormat="1" x14ac:dyDescent="0.4">
      <c r="A314" s="74">
        <v>308</v>
      </c>
      <c r="B314" s="197" t="s">
        <v>1342</v>
      </c>
      <c r="C314" s="198" t="s">
        <v>1343</v>
      </c>
      <c r="D314" s="199">
        <v>3</v>
      </c>
      <c r="E314" s="174">
        <v>90.1</v>
      </c>
      <c r="F314" s="174" t="s">
        <v>195</v>
      </c>
      <c r="G314" s="198" t="s">
        <v>1344</v>
      </c>
      <c r="H314" s="73">
        <v>6.8000000000000005E-2</v>
      </c>
      <c r="I314" s="73">
        <v>0.64300000000000002</v>
      </c>
      <c r="J314" s="73"/>
      <c r="K314" s="74">
        <v>26</v>
      </c>
      <c r="L314" s="74">
        <v>53</v>
      </c>
      <c r="M314" s="74" t="s">
        <v>501</v>
      </c>
      <c r="N314" s="74">
        <v>0</v>
      </c>
      <c r="O314" s="176">
        <v>27500</v>
      </c>
      <c r="P314" s="176" t="s">
        <v>191</v>
      </c>
      <c r="Q314" s="73">
        <v>3.4569999999999999</v>
      </c>
      <c r="R314" s="174">
        <v>0.374</v>
      </c>
      <c r="S314" s="73">
        <v>-0.14699999999999999</v>
      </c>
      <c r="T314" s="175">
        <v>1982</v>
      </c>
      <c r="U314" s="176">
        <v>28000</v>
      </c>
      <c r="V314" s="175" t="s">
        <v>233</v>
      </c>
      <c r="W314" s="201" t="s">
        <v>66</v>
      </c>
      <c r="X314" s="177"/>
    </row>
    <row r="315" spans="1:24" s="203" customFormat="1" x14ac:dyDescent="0.4">
      <c r="A315" s="74">
        <v>309</v>
      </c>
      <c r="B315" s="197" t="s">
        <v>1345</v>
      </c>
      <c r="C315" s="198" t="s">
        <v>1346</v>
      </c>
      <c r="D315" s="199">
        <v>3</v>
      </c>
      <c r="E315" s="174">
        <v>13.5</v>
      </c>
      <c r="F315" s="174" t="s">
        <v>188</v>
      </c>
      <c r="G315" s="198" t="s">
        <v>574</v>
      </c>
      <c r="H315" s="73">
        <v>0.19</v>
      </c>
      <c r="I315" s="73">
        <v>0.22500000000000001</v>
      </c>
      <c r="J315" s="73"/>
      <c r="K315" s="74">
        <v>22</v>
      </c>
      <c r="L315" s="74">
        <v>42</v>
      </c>
      <c r="M315" s="74" t="s">
        <v>828</v>
      </c>
      <c r="N315" s="74">
        <v>0</v>
      </c>
      <c r="O315" s="176">
        <v>8000</v>
      </c>
      <c r="P315" s="174" t="s">
        <v>1347</v>
      </c>
      <c r="Q315" s="73">
        <v>2.9239999999999999</v>
      </c>
      <c r="R315" s="174">
        <v>0.63500000000000001</v>
      </c>
      <c r="S315" s="73">
        <v>-0.47399999999999998</v>
      </c>
      <c r="T315" s="175">
        <v>1982</v>
      </c>
      <c r="U315" s="176">
        <v>12700</v>
      </c>
      <c r="V315" s="175" t="s">
        <v>228</v>
      </c>
      <c r="W315" s="201" t="s">
        <v>66</v>
      </c>
      <c r="X315" s="177"/>
    </row>
    <row r="316" spans="1:24" s="204" customFormat="1" x14ac:dyDescent="0.4">
      <c r="A316" s="74">
        <v>310</v>
      </c>
      <c r="B316" s="197" t="s">
        <v>1348</v>
      </c>
      <c r="C316" s="198" t="s">
        <v>1349</v>
      </c>
      <c r="D316" s="199">
        <v>3</v>
      </c>
      <c r="E316" s="174">
        <v>374</v>
      </c>
      <c r="F316" s="174" t="s">
        <v>195</v>
      </c>
      <c r="G316" s="198" t="s">
        <v>1350</v>
      </c>
      <c r="H316" s="73">
        <v>1.6E-2</v>
      </c>
      <c r="I316" s="73">
        <v>0.85699999999999998</v>
      </c>
      <c r="J316" s="73"/>
      <c r="K316" s="74">
        <v>64</v>
      </c>
      <c r="L316" s="74">
        <v>159</v>
      </c>
      <c r="M316" s="74" t="s">
        <v>791</v>
      </c>
      <c r="N316" s="74">
        <v>1</v>
      </c>
      <c r="O316" s="174" t="s">
        <v>1351</v>
      </c>
      <c r="P316" s="174" t="s">
        <v>191</v>
      </c>
      <c r="Q316" s="73">
        <v>3.9449999999999998</v>
      </c>
      <c r="R316" s="174">
        <v>0.30599999999999999</v>
      </c>
      <c r="S316" s="73">
        <v>0.17699999999999999</v>
      </c>
      <c r="T316" s="175">
        <v>1982</v>
      </c>
      <c r="U316" s="176">
        <v>96000</v>
      </c>
      <c r="V316" s="175" t="s">
        <v>233</v>
      </c>
      <c r="W316" s="201" t="s">
        <v>66</v>
      </c>
      <c r="X316" s="177"/>
    </row>
    <row r="317" spans="1:24" s="203" customFormat="1" x14ac:dyDescent="0.4">
      <c r="A317" s="74">
        <v>311</v>
      </c>
      <c r="B317" s="197" t="s">
        <v>1352</v>
      </c>
      <c r="C317" s="198" t="s">
        <v>1353</v>
      </c>
      <c r="D317" s="199">
        <v>2</v>
      </c>
      <c r="E317" s="174">
        <v>9.1199999999999992</v>
      </c>
      <c r="F317" s="174" t="s">
        <v>188</v>
      </c>
      <c r="G317" s="198" t="s">
        <v>1023</v>
      </c>
      <c r="H317" s="73">
        <v>-8.7999999999999995E-2</v>
      </c>
      <c r="I317" s="73">
        <v>0.70099999999999996</v>
      </c>
      <c r="J317" s="73"/>
      <c r="K317" s="74">
        <v>14</v>
      </c>
      <c r="L317" s="74">
        <v>23</v>
      </c>
      <c r="M317" s="74" t="s">
        <v>1023</v>
      </c>
      <c r="N317" s="74">
        <v>0</v>
      </c>
      <c r="O317" s="174" t="s">
        <v>191</v>
      </c>
      <c r="P317" s="174">
        <v>259</v>
      </c>
      <c r="Q317" s="73">
        <v>2.5110000000000001</v>
      </c>
      <c r="R317" s="174">
        <v>0.56200000000000006</v>
      </c>
      <c r="S317" s="73">
        <v>-0.378</v>
      </c>
      <c r="T317" s="175">
        <v>1970</v>
      </c>
      <c r="U317" s="176">
        <v>4500</v>
      </c>
      <c r="V317" s="175" t="s">
        <v>228</v>
      </c>
      <c r="W317" s="201" t="s">
        <v>66</v>
      </c>
      <c r="X317" s="177"/>
    </row>
    <row r="318" spans="1:24" s="204" customFormat="1" x14ac:dyDescent="0.4">
      <c r="A318" s="74">
        <v>312</v>
      </c>
      <c r="B318" s="197" t="s">
        <v>1354</v>
      </c>
      <c r="C318" s="198" t="s">
        <v>1355</v>
      </c>
      <c r="D318" s="199">
        <v>3</v>
      </c>
      <c r="E318" s="174">
        <v>33.1</v>
      </c>
      <c r="F318" s="174" t="s">
        <v>188</v>
      </c>
      <c r="G318" s="198" t="s">
        <v>1356</v>
      </c>
      <c r="H318" s="73">
        <v>-1.2999999999999999E-2</v>
      </c>
      <c r="I318" s="73">
        <v>0.91400000000000003</v>
      </c>
      <c r="J318" s="73"/>
      <c r="K318" s="74">
        <v>42</v>
      </c>
      <c r="L318" s="74">
        <v>46</v>
      </c>
      <c r="M318" s="74" t="s">
        <v>514</v>
      </c>
      <c r="N318" s="74">
        <v>0</v>
      </c>
      <c r="O318" s="174" t="s">
        <v>1357</v>
      </c>
      <c r="P318" s="174" t="s">
        <v>1358</v>
      </c>
      <c r="Q318" s="73">
        <v>3.569</v>
      </c>
      <c r="R318" s="174">
        <v>0.38300000000000001</v>
      </c>
      <c r="S318" s="73">
        <v>-0.83</v>
      </c>
      <c r="T318" s="175">
        <v>1982</v>
      </c>
      <c r="U318" s="176">
        <v>21000</v>
      </c>
      <c r="V318" s="175" t="s">
        <v>233</v>
      </c>
      <c r="W318" s="201" t="s">
        <v>66</v>
      </c>
      <c r="X318" s="177"/>
    </row>
    <row r="319" spans="1:24" s="203" customFormat="1" x14ac:dyDescent="0.4">
      <c r="A319" s="74">
        <v>313</v>
      </c>
      <c r="B319" s="197" t="s">
        <v>1359</v>
      </c>
      <c r="C319" s="198" t="s">
        <v>1360</v>
      </c>
      <c r="D319" s="199">
        <v>3</v>
      </c>
      <c r="E319" s="174">
        <v>22.9</v>
      </c>
      <c r="F319" s="174" t="s">
        <v>188</v>
      </c>
      <c r="G319" s="198" t="s">
        <v>1356</v>
      </c>
      <c r="H319" s="73">
        <v>6.5000000000000002E-2</v>
      </c>
      <c r="I319" s="73">
        <v>0.56000000000000005</v>
      </c>
      <c r="J319" s="73"/>
      <c r="K319" s="74">
        <v>40</v>
      </c>
      <c r="L319" s="74">
        <v>46</v>
      </c>
      <c r="M319" s="74" t="s">
        <v>905</v>
      </c>
      <c r="N319" s="74">
        <v>0</v>
      </c>
      <c r="O319" s="174">
        <v>975</v>
      </c>
      <c r="P319" s="174" t="s">
        <v>1361</v>
      </c>
      <c r="Q319" s="73">
        <v>3.2509999999999999</v>
      </c>
      <c r="R319" s="174">
        <v>0.27900000000000003</v>
      </c>
      <c r="S319" s="73">
        <v>-0.76500000000000001</v>
      </c>
      <c r="T319" s="175">
        <v>1982</v>
      </c>
      <c r="U319" s="176">
        <v>4030</v>
      </c>
      <c r="V319" s="175" t="s">
        <v>197</v>
      </c>
      <c r="W319" s="201" t="s">
        <v>66</v>
      </c>
      <c r="X319" s="177"/>
    </row>
    <row r="320" spans="1:24" s="204" customFormat="1" x14ac:dyDescent="0.4">
      <c r="A320" s="74">
        <v>314</v>
      </c>
      <c r="B320" s="197" t="s">
        <v>1362</v>
      </c>
      <c r="C320" s="198" t="s">
        <v>1363</v>
      </c>
      <c r="D320" s="199">
        <v>3</v>
      </c>
      <c r="E320" s="174">
        <v>105</v>
      </c>
      <c r="F320" s="174" t="s">
        <v>195</v>
      </c>
      <c r="G320" s="198" t="s">
        <v>1364</v>
      </c>
      <c r="H320" s="73">
        <v>-6.2E-2</v>
      </c>
      <c r="I320" s="73">
        <v>0.69099999999999995</v>
      </c>
      <c r="J320" s="73"/>
      <c r="K320" s="74">
        <v>24</v>
      </c>
      <c r="L320" s="74">
        <v>94</v>
      </c>
      <c r="M320" s="74" t="s">
        <v>1365</v>
      </c>
      <c r="N320" s="74">
        <v>0</v>
      </c>
      <c r="O320" s="176">
        <v>32000</v>
      </c>
      <c r="P320" s="176" t="s">
        <v>191</v>
      </c>
      <c r="Q320" s="73">
        <v>3.5150000000000001</v>
      </c>
      <c r="R320" s="174">
        <v>0.31900000000000001</v>
      </c>
      <c r="S320" s="73">
        <v>-0.22500000000000001</v>
      </c>
      <c r="T320" s="175">
        <v>1905</v>
      </c>
      <c r="U320" s="176">
        <v>33000</v>
      </c>
      <c r="V320" s="175" t="s">
        <v>233</v>
      </c>
      <c r="W320" s="201" t="s">
        <v>66</v>
      </c>
      <c r="X320" s="177"/>
    </row>
    <row r="321" spans="1:24" s="203" customFormat="1" x14ac:dyDescent="0.4">
      <c r="A321" s="74">
        <v>315</v>
      </c>
      <c r="B321" s="197" t="s">
        <v>1366</v>
      </c>
      <c r="C321" s="198" t="s">
        <v>1367</v>
      </c>
      <c r="D321" s="199">
        <v>3</v>
      </c>
      <c r="E321" s="174">
        <v>87.7</v>
      </c>
      <c r="F321" s="174" t="s">
        <v>262</v>
      </c>
      <c r="G321" s="198" t="s">
        <v>1368</v>
      </c>
      <c r="H321" s="73">
        <v>0.33900000000000002</v>
      </c>
      <c r="I321" s="73" t="s">
        <v>1369</v>
      </c>
      <c r="J321" s="73"/>
      <c r="K321" s="74">
        <v>34</v>
      </c>
      <c r="L321" s="74">
        <v>58</v>
      </c>
      <c r="M321" s="74" t="s">
        <v>658</v>
      </c>
      <c r="N321" s="74">
        <v>14</v>
      </c>
      <c r="O321" s="176">
        <v>13100</v>
      </c>
      <c r="P321" s="176" t="s">
        <v>191</v>
      </c>
      <c r="Q321" s="73">
        <v>3.613</v>
      </c>
      <c r="R321" s="174">
        <v>0.223</v>
      </c>
      <c r="S321" s="73">
        <v>-0.27</v>
      </c>
      <c r="T321" s="175">
        <v>2007</v>
      </c>
      <c r="U321" s="176">
        <v>13100</v>
      </c>
      <c r="V321" s="175" t="s">
        <v>228</v>
      </c>
      <c r="W321" s="201" t="s">
        <v>66</v>
      </c>
      <c r="X321" s="177"/>
    </row>
    <row r="322" spans="1:24" s="204" customFormat="1" x14ac:dyDescent="0.4">
      <c r="A322" s="74">
        <v>316</v>
      </c>
      <c r="B322" s="197" t="s">
        <v>1370</v>
      </c>
      <c r="C322" s="198" t="s">
        <v>1371</v>
      </c>
      <c r="D322" s="199">
        <v>3</v>
      </c>
      <c r="E322" s="174">
        <v>161</v>
      </c>
      <c r="F322" s="174" t="s">
        <v>195</v>
      </c>
      <c r="G322" s="198" t="s">
        <v>1372</v>
      </c>
      <c r="H322" s="73">
        <v>0.36399999999999999</v>
      </c>
      <c r="I322" s="73">
        <v>0.13800000000000001</v>
      </c>
      <c r="J322" s="73"/>
      <c r="K322" s="74">
        <v>11</v>
      </c>
      <c r="L322" s="74">
        <v>11</v>
      </c>
      <c r="M322" s="74" t="s">
        <v>1373</v>
      </c>
      <c r="N322" s="74">
        <v>0</v>
      </c>
      <c r="O322" s="174" t="s">
        <v>191</v>
      </c>
      <c r="P322" s="174" t="s">
        <v>191</v>
      </c>
      <c r="Q322" s="73">
        <v>3.7989999999999999</v>
      </c>
      <c r="R322" s="174">
        <v>0.188</v>
      </c>
      <c r="S322" s="73">
        <v>-9.5000000000000001E-2</v>
      </c>
      <c r="T322" s="175">
        <v>1946</v>
      </c>
      <c r="U322" s="176">
        <v>16500</v>
      </c>
      <c r="V322" s="175" t="s">
        <v>228</v>
      </c>
      <c r="W322" s="201" t="s">
        <v>66</v>
      </c>
      <c r="X322" s="177"/>
    </row>
    <row r="323" spans="1:24" s="203" customFormat="1" x14ac:dyDescent="0.4">
      <c r="A323" s="74">
        <v>317</v>
      </c>
      <c r="B323" s="197" t="s">
        <v>1374</v>
      </c>
      <c r="C323" s="198" t="s">
        <v>1375</v>
      </c>
      <c r="D323" s="199">
        <v>3</v>
      </c>
      <c r="E323" s="200">
        <v>400</v>
      </c>
      <c r="F323" s="200" t="s">
        <v>195</v>
      </c>
      <c r="G323" s="74" t="s">
        <v>1376</v>
      </c>
      <c r="H323" s="73">
        <v>0.13600000000000001</v>
      </c>
      <c r="I323" s="73" t="s">
        <v>691</v>
      </c>
      <c r="J323" s="73"/>
      <c r="K323" s="74">
        <v>88</v>
      </c>
      <c r="L323" s="74">
        <v>89</v>
      </c>
      <c r="M323" s="74" t="s">
        <v>1376</v>
      </c>
      <c r="N323" s="74">
        <v>2</v>
      </c>
      <c r="O323" s="176">
        <v>1030</v>
      </c>
      <c r="P323" s="176" t="s">
        <v>191</v>
      </c>
      <c r="Q323" s="73">
        <v>3.8170000000000002</v>
      </c>
      <c r="R323" s="174">
        <v>0.28499999999999998</v>
      </c>
      <c r="S323" s="73">
        <v>-0.434</v>
      </c>
      <c r="T323" s="175">
        <v>1973</v>
      </c>
      <c r="U323" s="176">
        <v>26400</v>
      </c>
      <c r="V323" s="175" t="s">
        <v>228</v>
      </c>
      <c r="W323" s="201" t="s">
        <v>66</v>
      </c>
      <c r="X323" s="177"/>
    </row>
    <row r="324" spans="1:24" s="204" customFormat="1" x14ac:dyDescent="0.4">
      <c r="A324" s="74">
        <v>318</v>
      </c>
      <c r="B324" s="197" t="s">
        <v>1377</v>
      </c>
      <c r="C324" s="198" t="s">
        <v>1378</v>
      </c>
      <c r="D324" s="199">
        <v>3</v>
      </c>
      <c r="E324" s="200" t="s">
        <v>1379</v>
      </c>
      <c r="F324" s="200" t="s">
        <v>188</v>
      </c>
      <c r="G324" s="72" t="s">
        <v>1380</v>
      </c>
      <c r="H324" s="73">
        <v>5.3999999999999999E-2</v>
      </c>
      <c r="I324" s="73">
        <v>0.69299999999999995</v>
      </c>
      <c r="J324" s="73"/>
      <c r="K324" s="74">
        <v>29</v>
      </c>
      <c r="L324" s="74">
        <v>29</v>
      </c>
      <c r="M324" s="74" t="s">
        <v>1380</v>
      </c>
      <c r="N324" s="74">
        <v>1</v>
      </c>
      <c r="O324" s="174" t="s">
        <v>191</v>
      </c>
      <c r="P324" s="174" t="s">
        <v>191</v>
      </c>
      <c r="Q324" s="73">
        <v>2.0939999999999999</v>
      </c>
      <c r="R324" s="174">
        <v>0.39500000000000002</v>
      </c>
      <c r="S324" s="73">
        <v>-0.115</v>
      </c>
      <c r="T324" s="175">
        <v>1973</v>
      </c>
      <c r="U324" s="176">
        <v>941</v>
      </c>
      <c r="V324" s="175" t="s">
        <v>192</v>
      </c>
      <c r="W324" s="201" t="s">
        <v>66</v>
      </c>
      <c r="X324" s="177"/>
    </row>
    <row r="325" spans="1:24" s="203" customFormat="1" x14ac:dyDescent="0.4">
      <c r="A325" s="74">
        <v>319</v>
      </c>
      <c r="B325" s="197" t="s">
        <v>1381</v>
      </c>
      <c r="C325" s="198" t="s">
        <v>1382</v>
      </c>
      <c r="D325" s="199">
        <v>2</v>
      </c>
      <c r="E325" s="200" t="s">
        <v>1383</v>
      </c>
      <c r="F325" s="200" t="s">
        <v>188</v>
      </c>
      <c r="G325" s="72" t="s">
        <v>752</v>
      </c>
      <c r="H325" s="73">
        <v>-5.0999999999999997E-2</v>
      </c>
      <c r="I325" s="73">
        <v>0.747</v>
      </c>
      <c r="J325" s="73"/>
      <c r="K325" s="74">
        <v>24</v>
      </c>
      <c r="L325" s="74">
        <v>25</v>
      </c>
      <c r="M325" s="74" t="s">
        <v>752</v>
      </c>
      <c r="N325" s="74">
        <v>12</v>
      </c>
      <c r="O325" s="176">
        <v>11000</v>
      </c>
      <c r="P325" s="176" t="s">
        <v>191</v>
      </c>
      <c r="Q325" s="73">
        <v>2.7210000000000001</v>
      </c>
      <c r="R325" s="174">
        <v>0.193</v>
      </c>
      <c r="S325" s="73">
        <v>-0.39500000000000002</v>
      </c>
      <c r="T325" s="175">
        <v>1958</v>
      </c>
      <c r="U325" s="176">
        <v>1110</v>
      </c>
      <c r="V325" s="175" t="s">
        <v>213</v>
      </c>
      <c r="W325" s="201" t="s">
        <v>66</v>
      </c>
      <c r="X325" s="177"/>
    </row>
    <row r="326" spans="1:24" s="204" customFormat="1" x14ac:dyDescent="0.4">
      <c r="A326" s="74">
        <v>320</v>
      </c>
      <c r="B326" s="197" t="s">
        <v>1384</v>
      </c>
      <c r="C326" s="198" t="s">
        <v>1385</v>
      </c>
      <c r="D326" s="199">
        <v>3</v>
      </c>
      <c r="E326" s="200">
        <v>349</v>
      </c>
      <c r="F326" s="200" t="s">
        <v>195</v>
      </c>
      <c r="G326" s="72" t="s">
        <v>1113</v>
      </c>
      <c r="H326" s="73">
        <v>0.1</v>
      </c>
      <c r="I326" s="73">
        <v>0.23599999999999999</v>
      </c>
      <c r="J326" s="73"/>
      <c r="K326" s="74">
        <v>67</v>
      </c>
      <c r="L326" s="74">
        <v>67</v>
      </c>
      <c r="M326" s="74" t="s">
        <v>1113</v>
      </c>
      <c r="N326" s="74">
        <v>0</v>
      </c>
      <c r="O326" s="174" t="s">
        <v>191</v>
      </c>
      <c r="P326" s="174" t="s">
        <v>191</v>
      </c>
      <c r="Q326" s="73">
        <v>3.9590000000000001</v>
      </c>
      <c r="R326" s="174">
        <v>0.28199999999999997</v>
      </c>
      <c r="S326" s="73">
        <v>-0.37</v>
      </c>
      <c r="T326" s="175">
        <v>1996</v>
      </c>
      <c r="U326" s="176">
        <v>35500</v>
      </c>
      <c r="V326" s="175" t="s">
        <v>228</v>
      </c>
      <c r="W326" s="201" t="s">
        <v>66</v>
      </c>
      <c r="X326" s="177"/>
    </row>
    <row r="327" spans="1:24" s="203" customFormat="1" x14ac:dyDescent="0.4">
      <c r="A327" s="74">
        <v>321</v>
      </c>
      <c r="B327" s="197" t="s">
        <v>1386</v>
      </c>
      <c r="C327" s="198" t="s">
        <v>1387</v>
      </c>
      <c r="D327" s="199">
        <v>3</v>
      </c>
      <c r="E327" s="174">
        <v>4.6900000000000004</v>
      </c>
      <c r="F327" s="174" t="s">
        <v>188</v>
      </c>
      <c r="G327" s="198" t="s">
        <v>475</v>
      </c>
      <c r="H327" s="73">
        <v>2.9000000000000001E-2</v>
      </c>
      <c r="I327" s="73">
        <v>0.88900000000000001</v>
      </c>
      <c r="J327" s="73"/>
      <c r="K327" s="74">
        <v>19</v>
      </c>
      <c r="L327" s="74">
        <v>54</v>
      </c>
      <c r="M327" s="74" t="s">
        <v>1388</v>
      </c>
      <c r="N327" s="74">
        <v>0</v>
      </c>
      <c r="O327" s="176">
        <v>3000</v>
      </c>
      <c r="P327" s="174" t="s">
        <v>1389</v>
      </c>
      <c r="Q327" s="73">
        <v>2.2749999999999999</v>
      </c>
      <c r="R327" s="174">
        <v>0.875</v>
      </c>
      <c r="S327" s="73">
        <v>-0.629</v>
      </c>
      <c r="T327" s="175">
        <v>1970</v>
      </c>
      <c r="U327" s="176">
        <v>3100</v>
      </c>
      <c r="V327" s="175" t="s">
        <v>197</v>
      </c>
      <c r="W327" s="201" t="s">
        <v>66</v>
      </c>
      <c r="X327" s="177"/>
    </row>
    <row r="328" spans="1:24" s="204" customFormat="1" x14ac:dyDescent="0.4">
      <c r="A328" s="74">
        <v>322</v>
      </c>
      <c r="B328" s="197" t="s">
        <v>1390</v>
      </c>
      <c r="C328" s="198" t="s">
        <v>1391</v>
      </c>
      <c r="D328" s="199">
        <v>3</v>
      </c>
      <c r="E328" s="200">
        <v>393</v>
      </c>
      <c r="F328" s="200" t="s">
        <v>195</v>
      </c>
      <c r="G328" s="72" t="s">
        <v>1392</v>
      </c>
      <c r="H328" s="73">
        <v>0.129</v>
      </c>
      <c r="I328" s="73">
        <v>8.1000000000000003E-2</v>
      </c>
      <c r="J328" s="73"/>
      <c r="K328" s="74">
        <v>85</v>
      </c>
      <c r="L328" s="74">
        <v>89</v>
      </c>
      <c r="M328" s="74" t="s">
        <v>1376</v>
      </c>
      <c r="N328" s="74">
        <v>26</v>
      </c>
      <c r="O328" s="176">
        <v>13000</v>
      </c>
      <c r="P328" s="176" t="s">
        <v>191</v>
      </c>
      <c r="Q328" s="73">
        <v>3.7629999999999999</v>
      </c>
      <c r="R328" s="174">
        <v>0.25800000000000001</v>
      </c>
      <c r="S328" s="73">
        <v>-0.439</v>
      </c>
      <c r="T328" s="175">
        <v>1933</v>
      </c>
      <c r="U328" s="176">
        <v>17700</v>
      </c>
      <c r="V328" s="175" t="s">
        <v>192</v>
      </c>
      <c r="W328" s="201" t="s">
        <v>66</v>
      </c>
      <c r="X328" s="177"/>
    </row>
    <row r="329" spans="1:24" s="203" customFormat="1" x14ac:dyDescent="0.4">
      <c r="A329" s="74">
        <v>323</v>
      </c>
      <c r="B329" s="197" t="s">
        <v>1393</v>
      </c>
      <c r="C329" s="198" t="s">
        <v>1394</v>
      </c>
      <c r="D329" s="199">
        <v>2</v>
      </c>
      <c r="E329" s="200" t="s">
        <v>1395</v>
      </c>
      <c r="F329" s="200" t="s">
        <v>188</v>
      </c>
      <c r="G329" s="72" t="s">
        <v>1396</v>
      </c>
      <c r="H329" s="73">
        <v>-0.18099999999999999</v>
      </c>
      <c r="I329" s="73">
        <v>0.26400000000000001</v>
      </c>
      <c r="J329" s="73"/>
      <c r="K329" s="74">
        <v>21</v>
      </c>
      <c r="L329" s="74">
        <v>21</v>
      </c>
      <c r="M329" s="74" t="s">
        <v>1396</v>
      </c>
      <c r="N329" s="74">
        <v>10</v>
      </c>
      <c r="O329" s="174" t="s">
        <v>191</v>
      </c>
      <c r="P329" s="174" t="s">
        <v>191</v>
      </c>
      <c r="Q329" s="73">
        <v>2.5470000000000002</v>
      </c>
      <c r="R329" s="174">
        <v>0.13900000000000001</v>
      </c>
      <c r="S329" s="73">
        <v>-0.36299999999999999</v>
      </c>
      <c r="T329" s="175">
        <v>1960</v>
      </c>
      <c r="U329" s="176">
        <v>616</v>
      </c>
      <c r="V329" s="175" t="s">
        <v>213</v>
      </c>
      <c r="W329" s="201" t="s">
        <v>66</v>
      </c>
      <c r="X329" s="177"/>
    </row>
    <row r="330" spans="1:24" s="204" customFormat="1" x14ac:dyDescent="0.4">
      <c r="A330" s="74">
        <v>324</v>
      </c>
      <c r="B330" s="197" t="s">
        <v>1397</v>
      </c>
      <c r="C330" s="198" t="s">
        <v>1398</v>
      </c>
      <c r="D330" s="199">
        <v>3</v>
      </c>
      <c r="E330" s="200">
        <v>452</v>
      </c>
      <c r="F330" s="200" t="s">
        <v>195</v>
      </c>
      <c r="G330" s="72" t="s">
        <v>1399</v>
      </c>
      <c r="H330" s="73">
        <v>5.1999999999999998E-2</v>
      </c>
      <c r="I330" s="73">
        <v>0.48399999999999999</v>
      </c>
      <c r="J330" s="73"/>
      <c r="K330" s="74">
        <v>83</v>
      </c>
      <c r="L330" s="74">
        <v>84</v>
      </c>
      <c r="M330" s="74" t="s">
        <v>1399</v>
      </c>
      <c r="N330" s="74">
        <v>21</v>
      </c>
      <c r="O330" s="176">
        <v>1270</v>
      </c>
      <c r="P330" s="176" t="s">
        <v>191</v>
      </c>
      <c r="Q330" s="73">
        <v>3.9079999999999999</v>
      </c>
      <c r="R330" s="174">
        <v>0.2</v>
      </c>
      <c r="S330" s="73">
        <v>-0.36799999999999999</v>
      </c>
      <c r="T330" s="175">
        <v>1973</v>
      </c>
      <c r="U330" s="176">
        <v>20700</v>
      </c>
      <c r="V330" s="175" t="s">
        <v>192</v>
      </c>
      <c r="W330" s="201" t="s">
        <v>66</v>
      </c>
      <c r="X330" s="177"/>
    </row>
    <row r="331" spans="1:24" s="203" customFormat="1" x14ac:dyDescent="0.4">
      <c r="A331" s="74">
        <v>325</v>
      </c>
      <c r="B331" s="197" t="s">
        <v>1400</v>
      </c>
      <c r="C331" s="198" t="s">
        <v>1401</v>
      </c>
      <c r="D331" s="199">
        <v>3</v>
      </c>
      <c r="E331" s="200">
        <v>185</v>
      </c>
      <c r="F331" s="200" t="s">
        <v>262</v>
      </c>
      <c r="G331" s="72" t="s">
        <v>1402</v>
      </c>
      <c r="H331" s="73">
        <v>0.155</v>
      </c>
      <c r="I331" s="73">
        <v>0.10199999999999999</v>
      </c>
      <c r="J331" s="73"/>
      <c r="K331" s="74">
        <v>53</v>
      </c>
      <c r="L331" s="74">
        <v>56</v>
      </c>
      <c r="M331" s="74" t="s">
        <v>1403</v>
      </c>
      <c r="N331" s="74">
        <v>0</v>
      </c>
      <c r="O331" s="176">
        <v>12000</v>
      </c>
      <c r="P331" s="174" t="s">
        <v>1404</v>
      </c>
      <c r="Q331" s="73">
        <v>3.6629999999999998</v>
      </c>
      <c r="R331" s="174">
        <v>0.29099999999999998</v>
      </c>
      <c r="S331" s="73">
        <v>-0.63900000000000001</v>
      </c>
      <c r="T331" s="175">
        <v>1973</v>
      </c>
      <c r="U331" s="176">
        <v>12100</v>
      </c>
      <c r="V331" s="175" t="s">
        <v>197</v>
      </c>
      <c r="W331" s="201" t="s">
        <v>66</v>
      </c>
      <c r="X331" s="177"/>
    </row>
    <row r="332" spans="1:24" s="204" customFormat="1" x14ac:dyDescent="0.4">
      <c r="A332" s="74">
        <v>326</v>
      </c>
      <c r="B332" s="197" t="s">
        <v>1405</v>
      </c>
      <c r="C332" s="198" t="s">
        <v>1406</v>
      </c>
      <c r="D332" s="199">
        <v>3</v>
      </c>
      <c r="E332" s="200">
        <v>2.38</v>
      </c>
      <c r="F332" s="200" t="s">
        <v>188</v>
      </c>
      <c r="G332" s="72" t="s">
        <v>1407</v>
      </c>
      <c r="H332" s="73">
        <v>-7.5999999999999998E-2</v>
      </c>
      <c r="I332" s="73">
        <v>0.62</v>
      </c>
      <c r="J332" s="73"/>
      <c r="K332" s="74">
        <v>24</v>
      </c>
      <c r="L332" s="74">
        <v>25</v>
      </c>
      <c r="M332" s="74" t="s">
        <v>1407</v>
      </c>
      <c r="N332" s="74">
        <v>0</v>
      </c>
      <c r="O332" s="174" t="s">
        <v>191</v>
      </c>
      <c r="P332" s="174">
        <v>94</v>
      </c>
      <c r="Q332" s="73">
        <v>2.548</v>
      </c>
      <c r="R332" s="174">
        <v>0.27400000000000002</v>
      </c>
      <c r="S332" s="73">
        <v>-0.41599999999999998</v>
      </c>
      <c r="T332" s="175">
        <v>1970</v>
      </c>
      <c r="U332" s="176">
        <v>1090</v>
      </c>
      <c r="V332" s="175" t="s">
        <v>197</v>
      </c>
      <c r="W332" s="201" t="s">
        <v>66</v>
      </c>
      <c r="X332" s="177"/>
    </row>
    <row r="333" spans="1:24" s="203" customFormat="1" x14ac:dyDescent="0.4">
      <c r="A333" s="74">
        <v>327</v>
      </c>
      <c r="B333" s="197" t="s">
        <v>1408</v>
      </c>
      <c r="C333" s="198" t="s">
        <v>1409</v>
      </c>
      <c r="D333" s="199">
        <v>3</v>
      </c>
      <c r="E333" s="200">
        <v>393</v>
      </c>
      <c r="F333" s="200" t="s">
        <v>195</v>
      </c>
      <c r="G333" s="72" t="s">
        <v>814</v>
      </c>
      <c r="H333" s="73">
        <v>0.108</v>
      </c>
      <c r="I333" s="73">
        <v>0.20699999999999999</v>
      </c>
      <c r="J333" s="73"/>
      <c r="K333" s="74">
        <v>60</v>
      </c>
      <c r="L333" s="74">
        <v>61</v>
      </c>
      <c r="M333" s="74" t="s">
        <v>1410</v>
      </c>
      <c r="N333" s="74">
        <v>0</v>
      </c>
      <c r="O333" s="176">
        <v>11400</v>
      </c>
      <c r="P333" s="176" t="s">
        <v>191</v>
      </c>
      <c r="Q333" s="73">
        <v>3.7629999999999999</v>
      </c>
      <c r="R333" s="174">
        <v>0.24</v>
      </c>
      <c r="S333" s="73">
        <v>-0.27100000000000002</v>
      </c>
      <c r="T333" s="175">
        <v>1973</v>
      </c>
      <c r="U333" s="176">
        <v>17700</v>
      </c>
      <c r="V333" s="175" t="s">
        <v>192</v>
      </c>
      <c r="W333" s="201" t="s">
        <v>66</v>
      </c>
      <c r="X333" s="177"/>
    </row>
    <row r="334" spans="1:24" s="204" customFormat="1" x14ac:dyDescent="0.4">
      <c r="A334" s="74">
        <v>328</v>
      </c>
      <c r="B334" s="197" t="s">
        <v>1411</v>
      </c>
      <c r="C334" s="198" t="s">
        <v>1412</v>
      </c>
      <c r="D334" s="199">
        <v>3</v>
      </c>
      <c r="E334" s="200" t="s">
        <v>1413</v>
      </c>
      <c r="F334" s="200" t="s">
        <v>188</v>
      </c>
      <c r="G334" s="72" t="s">
        <v>1414</v>
      </c>
      <c r="H334" s="73">
        <v>-0.25600000000000001</v>
      </c>
      <c r="I334" s="73">
        <v>0.246</v>
      </c>
      <c r="J334" s="73"/>
      <c r="K334" s="74">
        <v>13</v>
      </c>
      <c r="L334" s="74">
        <v>14</v>
      </c>
      <c r="M334" s="74" t="s">
        <v>1415</v>
      </c>
      <c r="N334" s="74">
        <v>0</v>
      </c>
      <c r="O334" s="176">
        <v>26000</v>
      </c>
      <c r="P334" s="176" t="s">
        <v>191</v>
      </c>
      <c r="Q334" s="73">
        <v>4.0170000000000003</v>
      </c>
      <c r="R334" s="174">
        <v>0.32500000000000001</v>
      </c>
      <c r="S334" s="73">
        <v>-0.42199999999999999</v>
      </c>
      <c r="T334" s="175">
        <v>1933</v>
      </c>
      <c r="U334" s="176">
        <v>30300</v>
      </c>
      <c r="V334" s="175" t="s">
        <v>197</v>
      </c>
      <c r="W334" s="201" t="s">
        <v>66</v>
      </c>
      <c r="X334" s="177"/>
    </row>
    <row r="335" spans="1:24" s="203" customFormat="1" x14ac:dyDescent="0.4">
      <c r="A335" s="74">
        <v>329</v>
      </c>
      <c r="B335" s="197" t="s">
        <v>1416</v>
      </c>
      <c r="C335" s="198" t="s">
        <v>1417</v>
      </c>
      <c r="D335" s="199">
        <v>2</v>
      </c>
      <c r="E335" s="200" t="s">
        <v>1418</v>
      </c>
      <c r="F335" s="200" t="s">
        <v>195</v>
      </c>
      <c r="G335" s="72" t="s">
        <v>1419</v>
      </c>
      <c r="H335" s="73">
        <v>3.5000000000000003E-2</v>
      </c>
      <c r="I335" s="73">
        <v>0.65100000000000002</v>
      </c>
      <c r="J335" s="73"/>
      <c r="K335" s="74">
        <v>78</v>
      </c>
      <c r="L335" s="74">
        <v>82</v>
      </c>
      <c r="M335" s="74" t="s">
        <v>945</v>
      </c>
      <c r="N335" s="74">
        <v>25</v>
      </c>
      <c r="O335" s="176">
        <v>17700</v>
      </c>
      <c r="P335" s="176" t="s">
        <v>191</v>
      </c>
      <c r="Q335" s="73">
        <v>3.919</v>
      </c>
      <c r="R335" s="174">
        <v>0.20300000000000001</v>
      </c>
      <c r="S335" s="73">
        <v>-0.44800000000000001</v>
      </c>
      <c r="T335" s="175">
        <v>1947</v>
      </c>
      <c r="U335" s="176">
        <v>19700</v>
      </c>
      <c r="V335" s="175" t="s">
        <v>213</v>
      </c>
      <c r="W335" s="201" t="s">
        <v>66</v>
      </c>
      <c r="X335" s="177"/>
    </row>
    <row r="336" spans="1:24" s="204" customFormat="1" x14ac:dyDescent="0.4">
      <c r="A336" s="74">
        <v>330</v>
      </c>
      <c r="B336" s="197" t="s">
        <v>1420</v>
      </c>
      <c r="C336" s="198" t="s">
        <v>1421</v>
      </c>
      <c r="D336" s="199">
        <v>2</v>
      </c>
      <c r="E336" s="200" t="s">
        <v>1422</v>
      </c>
      <c r="F336" s="200" t="s">
        <v>188</v>
      </c>
      <c r="G336" s="72" t="s">
        <v>1423</v>
      </c>
      <c r="H336" s="73">
        <v>0.182</v>
      </c>
      <c r="I336" s="73">
        <v>8.7999999999999995E-2</v>
      </c>
      <c r="J336" s="73"/>
      <c r="K336" s="74">
        <v>43</v>
      </c>
      <c r="L336" s="74">
        <v>48</v>
      </c>
      <c r="M336" s="74" t="s">
        <v>1424</v>
      </c>
      <c r="N336" s="74">
        <v>0</v>
      </c>
      <c r="O336" s="176">
        <v>6900</v>
      </c>
      <c r="P336" s="174">
        <v>400</v>
      </c>
      <c r="Q336" s="73">
        <v>3.2370000000000001</v>
      </c>
      <c r="R336" s="174">
        <v>0.38600000000000001</v>
      </c>
      <c r="S336" s="73">
        <v>-0.55000000000000004</v>
      </c>
      <c r="T336" s="175">
        <v>1947</v>
      </c>
      <c r="U336" s="176">
        <v>6930</v>
      </c>
      <c r="V336" s="175" t="s">
        <v>213</v>
      </c>
      <c r="W336" s="201" t="s">
        <v>66</v>
      </c>
      <c r="X336" s="177"/>
    </row>
    <row r="337" spans="1:24" s="204" customFormat="1" x14ac:dyDescent="0.4">
      <c r="A337" s="74">
        <v>331</v>
      </c>
      <c r="B337" s="72" t="s">
        <v>1425</v>
      </c>
      <c r="C337" s="74" t="s">
        <v>1426</v>
      </c>
      <c r="D337" s="199" t="s">
        <v>191</v>
      </c>
      <c r="E337" s="200" t="s">
        <v>1427</v>
      </c>
      <c r="F337" s="200" t="s">
        <v>195</v>
      </c>
      <c r="G337" s="72" t="s">
        <v>430</v>
      </c>
      <c r="H337" s="73" t="s">
        <v>568</v>
      </c>
      <c r="I337" s="73" t="s">
        <v>568</v>
      </c>
      <c r="J337" s="73"/>
      <c r="K337" s="174" t="s">
        <v>568</v>
      </c>
      <c r="L337" s="174" t="s">
        <v>568</v>
      </c>
      <c r="M337" s="174" t="s">
        <v>568</v>
      </c>
      <c r="N337" s="174" t="s">
        <v>568</v>
      </c>
      <c r="O337" s="174" t="s">
        <v>568</v>
      </c>
      <c r="P337" s="174" t="s">
        <v>568</v>
      </c>
      <c r="Q337" s="73" t="s">
        <v>568</v>
      </c>
      <c r="R337" s="174" t="s">
        <v>568</v>
      </c>
      <c r="S337" s="73" t="s">
        <v>568</v>
      </c>
      <c r="T337" s="174" t="s">
        <v>568</v>
      </c>
      <c r="U337" s="174" t="s">
        <v>568</v>
      </c>
      <c r="V337" s="175" t="s">
        <v>568</v>
      </c>
      <c r="W337" s="175" t="s">
        <v>568</v>
      </c>
      <c r="X337" s="205"/>
    </row>
    <row r="338" spans="1:24" s="204" customFormat="1" x14ac:dyDescent="0.4">
      <c r="A338" s="74">
        <v>332</v>
      </c>
      <c r="B338" s="197" t="s">
        <v>1428</v>
      </c>
      <c r="C338" s="198" t="s">
        <v>1429</v>
      </c>
      <c r="D338" s="199">
        <v>2</v>
      </c>
      <c r="E338" s="200" t="s">
        <v>1430</v>
      </c>
      <c r="F338" s="200" t="s">
        <v>188</v>
      </c>
      <c r="G338" s="72" t="s">
        <v>1431</v>
      </c>
      <c r="H338" s="73">
        <v>5.0999999999999997E-2</v>
      </c>
      <c r="I338" s="73">
        <v>0.80500000000000005</v>
      </c>
      <c r="J338" s="73"/>
      <c r="K338" s="74">
        <v>17</v>
      </c>
      <c r="L338" s="74">
        <v>20</v>
      </c>
      <c r="M338" s="74" t="s">
        <v>1431</v>
      </c>
      <c r="N338" s="74">
        <v>0</v>
      </c>
      <c r="O338" s="174" t="s">
        <v>191</v>
      </c>
      <c r="P338" s="174">
        <v>100</v>
      </c>
      <c r="Q338" s="73">
        <v>2.5289999999999999</v>
      </c>
      <c r="R338" s="174">
        <v>0.441</v>
      </c>
      <c r="S338" s="73">
        <v>-0.435</v>
      </c>
      <c r="T338" s="175">
        <v>1970</v>
      </c>
      <c r="U338" s="176">
        <v>2000</v>
      </c>
      <c r="V338" s="175" t="s">
        <v>192</v>
      </c>
      <c r="W338" s="201" t="s">
        <v>66</v>
      </c>
      <c r="X338" s="177"/>
    </row>
    <row r="339" spans="1:24" x14ac:dyDescent="0.4">
      <c r="A339" s="74">
        <v>333</v>
      </c>
      <c r="B339" s="197" t="s">
        <v>1432</v>
      </c>
      <c r="C339" s="198" t="s">
        <v>1433</v>
      </c>
      <c r="D339" s="199">
        <v>2</v>
      </c>
      <c r="E339" s="200" t="s">
        <v>1434</v>
      </c>
      <c r="F339" s="200" t="s">
        <v>188</v>
      </c>
      <c r="G339" s="72" t="s">
        <v>1435</v>
      </c>
      <c r="H339" s="73">
        <v>-0.38100000000000001</v>
      </c>
      <c r="I339" s="73">
        <v>5.2999999999999999E-2</v>
      </c>
      <c r="K339" s="74">
        <v>15</v>
      </c>
      <c r="L339" s="74">
        <v>16</v>
      </c>
      <c r="M339" s="74" t="s">
        <v>706</v>
      </c>
      <c r="N339" s="74">
        <v>0</v>
      </c>
      <c r="O339" s="174">
        <v>187</v>
      </c>
      <c r="P339" s="174" t="s">
        <v>191</v>
      </c>
      <c r="Q339" s="73">
        <v>2.173</v>
      </c>
      <c r="R339" s="174">
        <v>0.40400000000000003</v>
      </c>
      <c r="S339" s="73">
        <v>-0.32900000000000001</v>
      </c>
      <c r="T339" s="175">
        <v>1962</v>
      </c>
      <c r="U339" s="176">
        <v>796</v>
      </c>
      <c r="V339" s="175" t="s">
        <v>228</v>
      </c>
      <c r="W339" s="201" t="s">
        <v>66</v>
      </c>
    </row>
    <row r="340" spans="1:24" s="204" customFormat="1" x14ac:dyDescent="0.4">
      <c r="A340" s="74">
        <v>334</v>
      </c>
      <c r="B340" s="197" t="s">
        <v>1436</v>
      </c>
      <c r="C340" s="198" t="s">
        <v>1437</v>
      </c>
      <c r="D340" s="199">
        <v>2</v>
      </c>
      <c r="E340" s="200" t="s">
        <v>1438</v>
      </c>
      <c r="F340" s="200" t="s">
        <v>195</v>
      </c>
      <c r="G340" s="72" t="s">
        <v>1439</v>
      </c>
      <c r="H340" s="73">
        <v>-0.26900000000000002</v>
      </c>
      <c r="I340" s="73">
        <v>0.115</v>
      </c>
      <c r="J340" s="73"/>
      <c r="K340" s="74">
        <v>19</v>
      </c>
      <c r="L340" s="74">
        <v>25</v>
      </c>
      <c r="M340" s="74" t="s">
        <v>1440</v>
      </c>
      <c r="N340" s="74">
        <v>1</v>
      </c>
      <c r="O340" s="176">
        <v>6050</v>
      </c>
      <c r="P340" s="176" t="s">
        <v>191</v>
      </c>
      <c r="Q340" s="73">
        <v>3.415</v>
      </c>
      <c r="R340" s="174">
        <v>0.253</v>
      </c>
      <c r="S340" s="73">
        <v>-0.42299999999999999</v>
      </c>
      <c r="T340" s="175">
        <v>1957</v>
      </c>
      <c r="U340" s="176">
        <v>6500</v>
      </c>
      <c r="V340" s="175" t="s">
        <v>213</v>
      </c>
      <c r="W340" s="201" t="s">
        <v>66</v>
      </c>
      <c r="X340" s="177"/>
    </row>
    <row r="341" spans="1:24" x14ac:dyDescent="0.4">
      <c r="A341" s="74">
        <v>335</v>
      </c>
      <c r="B341" s="197" t="s">
        <v>1441</v>
      </c>
      <c r="C341" s="198" t="s">
        <v>1442</v>
      </c>
      <c r="D341" s="199">
        <v>2</v>
      </c>
      <c r="E341" s="200" t="s">
        <v>1443</v>
      </c>
      <c r="F341" s="200" t="s">
        <v>262</v>
      </c>
      <c r="G341" s="72" t="s">
        <v>1444</v>
      </c>
      <c r="H341" s="73">
        <v>-4.7E-2</v>
      </c>
      <c r="I341" s="73">
        <v>0.64200000000000002</v>
      </c>
      <c r="K341" s="74">
        <v>49</v>
      </c>
      <c r="L341" s="74">
        <v>55</v>
      </c>
      <c r="M341" s="74" t="s">
        <v>1153</v>
      </c>
      <c r="N341" s="74">
        <v>29</v>
      </c>
      <c r="O341" s="176">
        <v>9000</v>
      </c>
      <c r="P341" s="174" t="s">
        <v>1445</v>
      </c>
      <c r="Q341" s="73">
        <v>3.6709999999999998</v>
      </c>
      <c r="R341" s="174">
        <v>0.16</v>
      </c>
      <c r="S341" s="73">
        <v>-0.36799999999999999</v>
      </c>
      <c r="T341" s="175">
        <v>1979</v>
      </c>
      <c r="U341" s="176">
        <v>9000</v>
      </c>
      <c r="V341" s="175" t="s">
        <v>213</v>
      </c>
      <c r="W341" s="201" t="s">
        <v>66</v>
      </c>
    </row>
    <row r="342" spans="1:24" s="204" customFormat="1" x14ac:dyDescent="0.4">
      <c r="A342" s="74">
        <v>336</v>
      </c>
      <c r="B342" s="197" t="s">
        <v>1446</v>
      </c>
      <c r="C342" s="198" t="s">
        <v>1447</v>
      </c>
      <c r="D342" s="199">
        <v>2</v>
      </c>
      <c r="E342" s="200" t="s">
        <v>1448</v>
      </c>
      <c r="F342" s="200" t="s">
        <v>195</v>
      </c>
      <c r="G342" s="72" t="s">
        <v>1449</v>
      </c>
      <c r="H342" s="73">
        <v>-2E-3</v>
      </c>
      <c r="I342" s="73">
        <v>0.99299999999999999</v>
      </c>
      <c r="J342" s="73"/>
      <c r="K342" s="74">
        <v>47</v>
      </c>
      <c r="L342" s="74">
        <v>48</v>
      </c>
      <c r="M342" s="74" t="s">
        <v>1450</v>
      </c>
      <c r="N342" s="74">
        <v>5</v>
      </c>
      <c r="O342" s="176">
        <v>23000</v>
      </c>
      <c r="P342" s="176" t="s">
        <v>191</v>
      </c>
      <c r="Q342" s="73">
        <v>3.8050000000000002</v>
      </c>
      <c r="R342" s="174">
        <v>0.28000000000000003</v>
      </c>
      <c r="S342" s="73">
        <v>-0.42599999999999999</v>
      </c>
      <c r="T342" s="175">
        <v>1939</v>
      </c>
      <c r="U342" s="176">
        <v>24000</v>
      </c>
      <c r="V342" s="175" t="s">
        <v>233</v>
      </c>
      <c r="W342" s="201" t="s">
        <v>66</v>
      </c>
      <c r="X342" s="177"/>
    </row>
    <row r="343" spans="1:24" x14ac:dyDescent="0.4">
      <c r="A343" s="74">
        <v>337</v>
      </c>
      <c r="B343" s="197" t="s">
        <v>1451</v>
      </c>
      <c r="C343" s="198" t="s">
        <v>1452</v>
      </c>
      <c r="D343" s="199">
        <v>2</v>
      </c>
      <c r="E343" s="200" t="s">
        <v>1453</v>
      </c>
      <c r="F343" s="200" t="s">
        <v>188</v>
      </c>
      <c r="G343" s="72" t="s">
        <v>1454</v>
      </c>
      <c r="H343" s="73">
        <v>-0.11899999999999999</v>
      </c>
      <c r="I343" s="73">
        <v>0.46800000000000003</v>
      </c>
      <c r="K343" s="74">
        <v>21</v>
      </c>
      <c r="L343" s="74">
        <v>22</v>
      </c>
      <c r="M343" s="74" t="s">
        <v>1454</v>
      </c>
      <c r="N343" s="74">
        <v>0</v>
      </c>
      <c r="O343" s="174" t="s">
        <v>191</v>
      </c>
      <c r="P343" s="174">
        <v>85</v>
      </c>
      <c r="Q343" s="73">
        <v>2.5190000000000001</v>
      </c>
      <c r="R343" s="174">
        <v>0.26800000000000002</v>
      </c>
      <c r="S343" s="73">
        <v>-0.503</v>
      </c>
      <c r="T343" s="175">
        <v>1967</v>
      </c>
      <c r="U343" s="176">
        <v>820</v>
      </c>
      <c r="V343" s="175" t="s">
        <v>213</v>
      </c>
      <c r="W343" s="201" t="s">
        <v>66</v>
      </c>
    </row>
    <row r="344" spans="1:24" s="204" customFormat="1" x14ac:dyDescent="0.4">
      <c r="A344" s="74">
        <v>338</v>
      </c>
      <c r="B344" s="197" t="s">
        <v>1455</v>
      </c>
      <c r="C344" s="198" t="s">
        <v>1456</v>
      </c>
      <c r="D344" s="199">
        <v>2</v>
      </c>
      <c r="E344" s="200" t="s">
        <v>1457</v>
      </c>
      <c r="F344" s="200" t="s">
        <v>262</v>
      </c>
      <c r="G344" s="72" t="s">
        <v>1458</v>
      </c>
      <c r="H344" s="73">
        <v>-8.8999999999999996E-2</v>
      </c>
      <c r="I344" s="73">
        <v>0.53700000000000003</v>
      </c>
      <c r="J344" s="73"/>
      <c r="K344" s="74">
        <v>26</v>
      </c>
      <c r="L344" s="74">
        <v>26</v>
      </c>
      <c r="M344" s="74" t="s">
        <v>1458</v>
      </c>
      <c r="N344" s="74">
        <v>0</v>
      </c>
      <c r="O344" s="176">
        <v>1700</v>
      </c>
      <c r="P344" s="176" t="s">
        <v>191</v>
      </c>
      <c r="Q344" s="73">
        <v>2.8330000000000002</v>
      </c>
      <c r="R344" s="174">
        <v>0.21099999999999999</v>
      </c>
      <c r="S344" s="73">
        <v>-0.189</v>
      </c>
      <c r="T344" s="175">
        <v>1973</v>
      </c>
      <c r="U344" s="176">
        <v>1740</v>
      </c>
      <c r="V344" s="175" t="s">
        <v>213</v>
      </c>
      <c r="W344" s="201" t="s">
        <v>66</v>
      </c>
      <c r="X344" s="177"/>
    </row>
    <row r="345" spans="1:24" s="204" customFormat="1" x14ac:dyDescent="0.4">
      <c r="A345" s="74">
        <v>339</v>
      </c>
      <c r="B345" s="197" t="s">
        <v>1459</v>
      </c>
      <c r="C345" s="198" t="s">
        <v>1460</v>
      </c>
      <c r="D345" s="199">
        <v>4</v>
      </c>
      <c r="E345" s="200" t="s">
        <v>1461</v>
      </c>
      <c r="F345" s="200" t="s">
        <v>262</v>
      </c>
      <c r="G345" s="72" t="s">
        <v>1462</v>
      </c>
      <c r="H345" s="73">
        <v>-6.5000000000000002E-2</v>
      </c>
      <c r="I345" s="73">
        <v>0.495</v>
      </c>
      <c r="J345" s="73"/>
      <c r="K345" s="174">
        <v>53</v>
      </c>
      <c r="L345" s="174">
        <v>60</v>
      </c>
      <c r="M345" s="74" t="s">
        <v>1463</v>
      </c>
      <c r="N345" s="74">
        <v>6</v>
      </c>
      <c r="O345" s="176">
        <v>20000</v>
      </c>
      <c r="P345" s="176">
        <v>1170</v>
      </c>
      <c r="Q345" s="73">
        <v>3.4249999999999998</v>
      </c>
      <c r="R345" s="174">
        <v>0.30299999999999999</v>
      </c>
      <c r="S345" s="73">
        <v>-8.6999999999999994E-2</v>
      </c>
      <c r="T345" s="175">
        <v>1974</v>
      </c>
      <c r="U345" s="176">
        <v>20100</v>
      </c>
      <c r="V345" s="175" t="s">
        <v>233</v>
      </c>
      <c r="W345" s="175" t="s">
        <v>64</v>
      </c>
      <c r="X345" s="177"/>
    </row>
    <row r="346" spans="1:24" s="204" customFormat="1" x14ac:dyDescent="0.4">
      <c r="A346" s="74">
        <v>340</v>
      </c>
      <c r="B346" s="197" t="s">
        <v>1464</v>
      </c>
      <c r="C346" s="198" t="s">
        <v>1465</v>
      </c>
      <c r="D346" s="199">
        <v>4</v>
      </c>
      <c r="E346" s="200" t="s">
        <v>1466</v>
      </c>
      <c r="F346" s="200" t="s">
        <v>188</v>
      </c>
      <c r="G346" s="72" t="s">
        <v>1467</v>
      </c>
      <c r="H346" s="73">
        <v>0.29899999999999999</v>
      </c>
      <c r="I346" s="73">
        <v>5.5E-2</v>
      </c>
      <c r="J346" s="73"/>
      <c r="K346" s="174">
        <v>22</v>
      </c>
      <c r="L346" s="174">
        <v>24</v>
      </c>
      <c r="M346" s="74" t="s">
        <v>713</v>
      </c>
      <c r="N346" s="74">
        <v>0</v>
      </c>
      <c r="O346" s="174">
        <v>260</v>
      </c>
      <c r="P346" s="174" t="s">
        <v>191</v>
      </c>
      <c r="Q346" s="73">
        <v>1.8959999999999999</v>
      </c>
      <c r="R346" s="174">
        <v>0.35099999999999998</v>
      </c>
      <c r="S346" s="73">
        <v>-0.22800000000000001</v>
      </c>
      <c r="T346" s="175">
        <v>1973</v>
      </c>
      <c r="U346" s="176">
        <v>261</v>
      </c>
      <c r="V346" s="175" t="s">
        <v>197</v>
      </c>
      <c r="W346" s="175" t="s">
        <v>64</v>
      </c>
      <c r="X346" s="177"/>
    </row>
    <row r="347" spans="1:24" s="204" customFormat="1" x14ac:dyDescent="0.4">
      <c r="A347" s="74">
        <v>341</v>
      </c>
      <c r="B347" s="197" t="s">
        <v>1468</v>
      </c>
      <c r="C347" s="198" t="s">
        <v>1469</v>
      </c>
      <c r="D347" s="199">
        <v>4</v>
      </c>
      <c r="E347" s="200" t="s">
        <v>1470</v>
      </c>
      <c r="F347" s="200" t="s">
        <v>195</v>
      </c>
      <c r="G347" s="72" t="s">
        <v>315</v>
      </c>
      <c r="H347" s="73">
        <v>0.129</v>
      </c>
      <c r="I347" s="73">
        <v>0.186</v>
      </c>
      <c r="J347" s="73"/>
      <c r="K347" s="74">
        <v>51</v>
      </c>
      <c r="L347" s="74">
        <v>51</v>
      </c>
      <c r="M347" s="74" t="s">
        <v>315</v>
      </c>
      <c r="N347" s="74">
        <v>0</v>
      </c>
      <c r="O347" s="174" t="s">
        <v>191</v>
      </c>
      <c r="P347" s="174" t="s">
        <v>191</v>
      </c>
      <c r="Q347" s="73">
        <v>3.2</v>
      </c>
      <c r="R347" s="174">
        <v>0.26200000000000001</v>
      </c>
      <c r="S347" s="73">
        <v>-0.20499999999999999</v>
      </c>
      <c r="T347" s="175">
        <v>1974</v>
      </c>
      <c r="U347" s="176">
        <v>6540</v>
      </c>
      <c r="V347" s="175" t="s">
        <v>228</v>
      </c>
      <c r="W347" s="175" t="s">
        <v>64</v>
      </c>
      <c r="X347" s="177"/>
    </row>
    <row r="348" spans="1:24" s="204" customFormat="1" x14ac:dyDescent="0.4">
      <c r="A348" s="74">
        <v>342</v>
      </c>
      <c r="B348" s="197" t="s">
        <v>1471</v>
      </c>
      <c r="C348" s="198" t="s">
        <v>1472</v>
      </c>
      <c r="D348" s="199">
        <v>4</v>
      </c>
      <c r="E348" s="200" t="s">
        <v>1473</v>
      </c>
      <c r="F348" s="200" t="s">
        <v>188</v>
      </c>
      <c r="G348" s="72" t="s">
        <v>706</v>
      </c>
      <c r="H348" s="73">
        <v>0.42899999999999999</v>
      </c>
      <c r="I348" s="73" t="s">
        <v>1474</v>
      </c>
      <c r="J348" s="73"/>
      <c r="K348" s="74">
        <v>15</v>
      </c>
      <c r="L348" s="74">
        <v>16</v>
      </c>
      <c r="M348" s="74" t="s">
        <v>706</v>
      </c>
      <c r="N348" s="74">
        <v>0</v>
      </c>
      <c r="O348" s="174" t="s">
        <v>191</v>
      </c>
      <c r="P348" s="174">
        <v>11</v>
      </c>
      <c r="Q348" s="73">
        <v>1.927</v>
      </c>
      <c r="R348" s="174">
        <v>0.47499999999999998</v>
      </c>
      <c r="S348" s="73">
        <v>-0.60899999999999999</v>
      </c>
      <c r="T348" s="175">
        <v>1975</v>
      </c>
      <c r="U348" s="176">
        <v>391</v>
      </c>
      <c r="V348" s="175" t="s">
        <v>197</v>
      </c>
      <c r="W348" s="175" t="s">
        <v>64</v>
      </c>
      <c r="X348" s="177"/>
    </row>
    <row r="349" spans="1:24" s="204" customFormat="1" x14ac:dyDescent="0.4">
      <c r="A349" s="74">
        <v>343</v>
      </c>
      <c r="B349" s="197" t="s">
        <v>1475</v>
      </c>
      <c r="C349" s="198" t="s">
        <v>1476</v>
      </c>
      <c r="D349" s="199">
        <v>4</v>
      </c>
      <c r="E349" s="200">
        <v>4.0599999999999996</v>
      </c>
      <c r="F349" s="200" t="s">
        <v>188</v>
      </c>
      <c r="G349" s="72" t="s">
        <v>752</v>
      </c>
      <c r="H349" s="73">
        <v>-0.03</v>
      </c>
      <c r="I349" s="73">
        <v>0.85199999999999998</v>
      </c>
      <c r="J349" s="73"/>
      <c r="K349" s="74">
        <v>25</v>
      </c>
      <c r="L349" s="74">
        <v>25</v>
      </c>
      <c r="M349" s="74" t="s">
        <v>752</v>
      </c>
      <c r="N349" s="74">
        <v>1</v>
      </c>
      <c r="O349" s="174" t="s">
        <v>191</v>
      </c>
      <c r="P349" s="174" t="s">
        <v>191</v>
      </c>
      <c r="Q349" s="73">
        <v>2.5880000000000001</v>
      </c>
      <c r="R349" s="174">
        <v>0.24399999999999999</v>
      </c>
      <c r="S349" s="73">
        <v>-5.2999999999999999E-2</v>
      </c>
      <c r="T349" s="175">
        <v>1967</v>
      </c>
      <c r="U349" s="176">
        <v>1460</v>
      </c>
      <c r="V349" s="175" t="s">
        <v>213</v>
      </c>
      <c r="W349" s="175" t="s">
        <v>64</v>
      </c>
      <c r="X349" s="177"/>
    </row>
    <row r="350" spans="1:24" s="203" customFormat="1" x14ac:dyDescent="0.4">
      <c r="A350" s="74">
        <v>344</v>
      </c>
      <c r="B350" s="197" t="s">
        <v>1477</v>
      </c>
      <c r="C350" s="198" t="s">
        <v>1478</v>
      </c>
      <c r="D350" s="199">
        <v>4</v>
      </c>
      <c r="E350" s="200" t="s">
        <v>1479</v>
      </c>
      <c r="F350" s="200" t="s">
        <v>195</v>
      </c>
      <c r="G350" s="72" t="s">
        <v>1480</v>
      </c>
      <c r="H350" s="73">
        <v>9.9000000000000005E-2</v>
      </c>
      <c r="I350" s="73">
        <v>0.16</v>
      </c>
      <c r="J350" s="73"/>
      <c r="K350" s="74">
        <v>94</v>
      </c>
      <c r="L350" s="74">
        <v>95</v>
      </c>
      <c r="M350" s="74" t="s">
        <v>1481</v>
      </c>
      <c r="N350" s="74">
        <v>0</v>
      </c>
      <c r="O350" s="176">
        <v>37000</v>
      </c>
      <c r="P350" s="176" t="s">
        <v>191</v>
      </c>
      <c r="Q350" s="73">
        <v>4.0960000000000001</v>
      </c>
      <c r="R350" s="174">
        <v>0.23200000000000001</v>
      </c>
      <c r="S350" s="73">
        <v>-0.29199999999999998</v>
      </c>
      <c r="T350" s="175">
        <v>1924</v>
      </c>
      <c r="U350" s="176">
        <v>37300</v>
      </c>
      <c r="V350" s="175" t="s">
        <v>192</v>
      </c>
      <c r="W350" s="175" t="s">
        <v>64</v>
      </c>
      <c r="X350" s="177"/>
    </row>
    <row r="351" spans="1:24" s="203" customFormat="1" x14ac:dyDescent="0.4">
      <c r="A351" s="74">
        <v>345</v>
      </c>
      <c r="B351" s="197" t="s">
        <v>1482</v>
      </c>
      <c r="C351" s="198" t="s">
        <v>1483</v>
      </c>
      <c r="D351" s="199">
        <v>4</v>
      </c>
      <c r="E351" s="200" t="s">
        <v>1484</v>
      </c>
      <c r="F351" s="200" t="s">
        <v>262</v>
      </c>
      <c r="G351" s="72" t="s">
        <v>1485</v>
      </c>
      <c r="H351" s="73">
        <v>-7.0999999999999994E-2</v>
      </c>
      <c r="I351" s="73">
        <v>0.59199999999999997</v>
      </c>
      <c r="J351" s="73"/>
      <c r="K351" s="74">
        <v>30</v>
      </c>
      <c r="L351" s="74">
        <v>32</v>
      </c>
      <c r="M351" s="74" t="s">
        <v>300</v>
      </c>
      <c r="N351" s="74">
        <v>0</v>
      </c>
      <c r="O351" s="176">
        <v>3450</v>
      </c>
      <c r="P351" s="174">
        <v>65</v>
      </c>
      <c r="Q351" s="73">
        <v>2.73</v>
      </c>
      <c r="R351" s="174">
        <v>0.41599999999999998</v>
      </c>
      <c r="S351" s="73">
        <v>-0.51700000000000002</v>
      </c>
      <c r="T351" s="175">
        <v>1980</v>
      </c>
      <c r="U351" s="176">
        <v>3500</v>
      </c>
      <c r="V351" s="175" t="s">
        <v>228</v>
      </c>
      <c r="W351" s="175" t="s">
        <v>64</v>
      </c>
      <c r="X351" s="177"/>
    </row>
    <row r="352" spans="1:24" s="203" customFormat="1" x14ac:dyDescent="0.4">
      <c r="A352" s="74">
        <v>346</v>
      </c>
      <c r="B352" s="197" t="s">
        <v>1486</v>
      </c>
      <c r="C352" s="198" t="s">
        <v>1487</v>
      </c>
      <c r="D352" s="199">
        <v>2</v>
      </c>
      <c r="E352" s="200">
        <v>655</v>
      </c>
      <c r="F352" s="200" t="s">
        <v>195</v>
      </c>
      <c r="G352" s="72" t="s">
        <v>1488</v>
      </c>
      <c r="H352" s="73">
        <v>6.2E-2</v>
      </c>
      <c r="I352" s="73">
        <v>0.46200000000000002</v>
      </c>
      <c r="J352" s="73"/>
      <c r="K352" s="74">
        <v>66</v>
      </c>
      <c r="L352" s="74">
        <v>66</v>
      </c>
      <c r="M352" s="74" t="s">
        <v>1488</v>
      </c>
      <c r="N352" s="74">
        <v>14</v>
      </c>
      <c r="O352" s="174" t="s">
        <v>191</v>
      </c>
      <c r="P352" s="174" t="s">
        <v>191</v>
      </c>
      <c r="Q352" s="73">
        <v>3.9260000000000002</v>
      </c>
      <c r="R352" s="174">
        <v>0.31900000000000001</v>
      </c>
      <c r="S352" s="73">
        <v>-0.40400000000000003</v>
      </c>
      <c r="T352" s="175">
        <v>1985</v>
      </c>
      <c r="U352" s="176">
        <v>38900</v>
      </c>
      <c r="V352" s="175" t="s">
        <v>228</v>
      </c>
      <c r="W352" s="201" t="s">
        <v>66</v>
      </c>
      <c r="X352" s="177"/>
    </row>
    <row r="353" spans="1:24" x14ac:dyDescent="0.4">
      <c r="A353" s="74">
        <v>347</v>
      </c>
      <c r="B353" s="197" t="s">
        <v>1489</v>
      </c>
      <c r="C353" s="198" t="s">
        <v>1490</v>
      </c>
      <c r="D353" s="199">
        <v>4</v>
      </c>
      <c r="E353" s="200" t="s">
        <v>1491</v>
      </c>
      <c r="F353" s="200" t="s">
        <v>195</v>
      </c>
      <c r="G353" s="72" t="s">
        <v>1492</v>
      </c>
      <c r="H353" s="73">
        <v>0.19500000000000001</v>
      </c>
      <c r="I353" s="73" t="s">
        <v>1493</v>
      </c>
      <c r="K353" s="74">
        <v>90</v>
      </c>
      <c r="L353" s="74">
        <v>90</v>
      </c>
      <c r="M353" s="74" t="s">
        <v>1492</v>
      </c>
      <c r="N353" s="74">
        <v>2</v>
      </c>
      <c r="O353" s="174" t="s">
        <v>191</v>
      </c>
      <c r="P353" s="174" t="s">
        <v>191</v>
      </c>
      <c r="Q353" s="73">
        <v>3.968</v>
      </c>
      <c r="R353" s="174">
        <v>0.25600000000000001</v>
      </c>
      <c r="S353" s="73">
        <v>-0.19700000000000001</v>
      </c>
      <c r="T353" s="175">
        <v>1985</v>
      </c>
      <c r="U353" s="176">
        <v>28000</v>
      </c>
      <c r="V353" s="175" t="s">
        <v>213</v>
      </c>
      <c r="W353" s="175" t="s">
        <v>64</v>
      </c>
    </row>
    <row r="354" spans="1:24" s="204" customFormat="1" x14ac:dyDescent="0.4">
      <c r="A354" s="74">
        <v>348</v>
      </c>
      <c r="B354" s="197" t="s">
        <v>1494</v>
      </c>
      <c r="C354" s="198" t="s">
        <v>1495</v>
      </c>
      <c r="D354" s="199">
        <v>4</v>
      </c>
      <c r="E354" s="200" t="s">
        <v>712</v>
      </c>
      <c r="F354" s="200" t="s">
        <v>188</v>
      </c>
      <c r="G354" s="72" t="s">
        <v>1396</v>
      </c>
      <c r="H354" s="73">
        <v>-0.219</v>
      </c>
      <c r="I354" s="73">
        <v>0.17299999999999999</v>
      </c>
      <c r="J354" s="73"/>
      <c r="K354" s="74">
        <v>21</v>
      </c>
      <c r="L354" s="74">
        <v>21</v>
      </c>
      <c r="M354" s="74" t="s">
        <v>1396</v>
      </c>
      <c r="N354" s="74">
        <v>0</v>
      </c>
      <c r="O354" s="174" t="s">
        <v>191</v>
      </c>
      <c r="P354" s="174" t="s">
        <v>191</v>
      </c>
      <c r="Q354" s="73">
        <v>1.496</v>
      </c>
      <c r="R354" s="174">
        <v>0.247</v>
      </c>
      <c r="S354" s="73">
        <v>-0.33</v>
      </c>
      <c r="T354" s="175">
        <v>1961</v>
      </c>
      <c r="U354" s="176">
        <v>74</v>
      </c>
      <c r="V354" s="175" t="s">
        <v>197</v>
      </c>
      <c r="W354" s="175" t="s">
        <v>64</v>
      </c>
      <c r="X354" s="177"/>
    </row>
    <row r="355" spans="1:24" x14ac:dyDescent="0.4">
      <c r="A355" s="74">
        <v>349</v>
      </c>
      <c r="B355" s="197" t="s">
        <v>1496</v>
      </c>
      <c r="C355" s="198" t="s">
        <v>1497</v>
      </c>
      <c r="D355" s="199">
        <v>2</v>
      </c>
      <c r="E355" s="200" t="s">
        <v>1498</v>
      </c>
      <c r="F355" s="200" t="s">
        <v>195</v>
      </c>
      <c r="G355" s="72" t="s">
        <v>1499</v>
      </c>
      <c r="H355" s="73">
        <v>0.14299999999999999</v>
      </c>
      <c r="I355" s="73">
        <v>0.48799999999999999</v>
      </c>
      <c r="K355" s="74">
        <v>15</v>
      </c>
      <c r="L355" s="74">
        <v>15</v>
      </c>
      <c r="M355" s="74" t="s">
        <v>1499</v>
      </c>
      <c r="N355" s="74">
        <v>0</v>
      </c>
      <c r="O355" s="174" t="s">
        <v>191</v>
      </c>
      <c r="P355" s="174" t="s">
        <v>191</v>
      </c>
      <c r="Q355" s="73">
        <v>3.52</v>
      </c>
      <c r="R355" s="174">
        <v>0.40300000000000002</v>
      </c>
      <c r="S355" s="73">
        <v>-0.16800000000000001</v>
      </c>
      <c r="T355" s="175">
        <v>1984</v>
      </c>
      <c r="U355" s="176">
        <v>21400</v>
      </c>
      <c r="V355" s="175" t="s">
        <v>213</v>
      </c>
      <c r="W355" s="201" t="s">
        <v>66</v>
      </c>
    </row>
    <row r="356" spans="1:24" s="204" customFormat="1" x14ac:dyDescent="0.4">
      <c r="A356" s="74">
        <v>350</v>
      </c>
      <c r="B356" s="197" t="s">
        <v>1500</v>
      </c>
      <c r="C356" s="198" t="s">
        <v>1501</v>
      </c>
      <c r="D356" s="199">
        <v>5</v>
      </c>
      <c r="E356" s="200" t="s">
        <v>1502</v>
      </c>
      <c r="F356" s="200" t="s">
        <v>188</v>
      </c>
      <c r="G356" s="72" t="s">
        <v>1503</v>
      </c>
      <c r="H356" s="73">
        <v>-7.2999999999999995E-2</v>
      </c>
      <c r="I356" s="73">
        <v>0.81499999999999995</v>
      </c>
      <c r="J356" s="73"/>
      <c r="K356" s="74">
        <v>11</v>
      </c>
      <c r="L356" s="74">
        <v>11</v>
      </c>
      <c r="M356" s="74" t="s">
        <v>1503</v>
      </c>
      <c r="N356" s="74">
        <v>1</v>
      </c>
      <c r="O356" s="174" t="s">
        <v>191</v>
      </c>
      <c r="P356" s="174" t="s">
        <v>191</v>
      </c>
      <c r="Q356" s="73">
        <v>1.58</v>
      </c>
      <c r="R356" s="174">
        <v>0.317</v>
      </c>
      <c r="S356" s="73">
        <v>-0.189</v>
      </c>
      <c r="T356" s="175">
        <v>1969</v>
      </c>
      <c r="U356" s="176">
        <v>250</v>
      </c>
      <c r="V356" s="175" t="s">
        <v>228</v>
      </c>
      <c r="W356" s="175" t="s">
        <v>64</v>
      </c>
      <c r="X356" s="177"/>
    </row>
    <row r="357" spans="1:24" x14ac:dyDescent="0.4">
      <c r="A357" s="74">
        <v>351</v>
      </c>
      <c r="B357" s="197" t="s">
        <v>1504</v>
      </c>
      <c r="C357" s="198" t="s">
        <v>1505</v>
      </c>
      <c r="D357" s="199">
        <v>5</v>
      </c>
      <c r="E357" s="200" t="s">
        <v>1506</v>
      </c>
      <c r="F357" s="200" t="s">
        <v>188</v>
      </c>
      <c r="G357" s="72" t="s">
        <v>1507</v>
      </c>
      <c r="H357" s="73">
        <v>-6.3E-2</v>
      </c>
      <c r="I357" s="73">
        <v>0.69199999999999995</v>
      </c>
      <c r="K357" s="74">
        <v>23</v>
      </c>
      <c r="L357" s="74">
        <v>23</v>
      </c>
      <c r="M357" s="74" t="s">
        <v>1507</v>
      </c>
      <c r="N357" s="74">
        <v>0</v>
      </c>
      <c r="O357" s="174" t="s">
        <v>191</v>
      </c>
      <c r="P357" s="174" t="s">
        <v>191</v>
      </c>
      <c r="Q357" s="73">
        <v>1.855</v>
      </c>
      <c r="R357" s="174">
        <v>0.626</v>
      </c>
      <c r="S357" s="73">
        <v>-0.16</v>
      </c>
      <c r="T357" s="175">
        <v>1965</v>
      </c>
      <c r="U357" s="176">
        <v>945</v>
      </c>
      <c r="V357" s="175" t="s">
        <v>213</v>
      </c>
      <c r="W357" s="175" t="s">
        <v>64</v>
      </c>
    </row>
    <row r="358" spans="1:24" s="204" customFormat="1" x14ac:dyDescent="0.4">
      <c r="A358" s="74">
        <v>352</v>
      </c>
      <c r="B358" s="197" t="s">
        <v>1508</v>
      </c>
      <c r="C358" s="198" t="s">
        <v>1509</v>
      </c>
      <c r="D358" s="199">
        <v>5</v>
      </c>
      <c r="E358" s="200">
        <v>2.2200000000000002</v>
      </c>
      <c r="F358" s="200" t="s">
        <v>188</v>
      </c>
      <c r="G358" s="72" t="s">
        <v>752</v>
      </c>
      <c r="H358" s="73">
        <v>1.2999999999999999E-2</v>
      </c>
      <c r="I358" s="73">
        <v>0.95499999999999996</v>
      </c>
      <c r="J358" s="73"/>
      <c r="K358" s="74">
        <v>25</v>
      </c>
      <c r="L358" s="74">
        <v>25</v>
      </c>
      <c r="M358" s="74" t="s">
        <v>752</v>
      </c>
      <c r="N358" s="74">
        <v>3</v>
      </c>
      <c r="O358" s="174" t="s">
        <v>191</v>
      </c>
      <c r="P358" s="174" t="s">
        <v>191</v>
      </c>
      <c r="Q358" s="73">
        <v>1.1399999999999999</v>
      </c>
      <c r="R358" s="174">
        <v>0.626</v>
      </c>
      <c r="S358" s="73">
        <v>-0.35099999999999998</v>
      </c>
      <c r="T358" s="175">
        <v>1978</v>
      </c>
      <c r="U358" s="176">
        <v>120</v>
      </c>
      <c r="V358" s="175" t="s">
        <v>197</v>
      </c>
      <c r="W358" s="175" t="s">
        <v>64</v>
      </c>
      <c r="X358" s="177"/>
    </row>
    <row r="359" spans="1:24" x14ac:dyDescent="0.4">
      <c r="A359" s="74">
        <v>353</v>
      </c>
      <c r="B359" s="197" t="s">
        <v>1510</v>
      </c>
      <c r="C359" s="198" t="s">
        <v>1511</v>
      </c>
      <c r="D359" s="199">
        <v>5</v>
      </c>
      <c r="E359" s="200">
        <v>23.1</v>
      </c>
      <c r="F359" s="200" t="s">
        <v>188</v>
      </c>
      <c r="G359" s="72" t="s">
        <v>1512</v>
      </c>
      <c r="H359" s="73">
        <v>0.14499999999999999</v>
      </c>
      <c r="I359" s="73">
        <v>0.33300000000000002</v>
      </c>
      <c r="K359" s="74">
        <v>24</v>
      </c>
      <c r="L359" s="74">
        <v>25</v>
      </c>
      <c r="M359" s="74" t="s">
        <v>752</v>
      </c>
      <c r="N359" s="74">
        <v>0</v>
      </c>
      <c r="O359" s="176">
        <v>1450</v>
      </c>
      <c r="P359" s="176" t="s">
        <v>191</v>
      </c>
      <c r="Q359" s="73">
        <v>1.823</v>
      </c>
      <c r="R359" s="174">
        <v>0.71</v>
      </c>
      <c r="S359" s="73">
        <v>-7.6999999999999999E-2</v>
      </c>
      <c r="T359" s="175">
        <v>1965</v>
      </c>
      <c r="U359" s="176">
        <v>1480</v>
      </c>
      <c r="V359" s="175" t="s">
        <v>213</v>
      </c>
      <c r="W359" s="175" t="s">
        <v>64</v>
      </c>
    </row>
    <row r="360" spans="1:24" s="204" customFormat="1" x14ac:dyDescent="0.4">
      <c r="A360" s="74">
        <v>354</v>
      </c>
      <c r="B360" s="197" t="s">
        <v>1513</v>
      </c>
      <c r="C360" s="198" t="s">
        <v>1514</v>
      </c>
      <c r="D360" s="199">
        <v>2</v>
      </c>
      <c r="E360" s="200" t="s">
        <v>1515</v>
      </c>
      <c r="F360" s="200" t="s">
        <v>188</v>
      </c>
      <c r="G360" s="72" t="s">
        <v>1503</v>
      </c>
      <c r="H360" s="73">
        <v>0.182</v>
      </c>
      <c r="I360" s="73">
        <v>0.48199999999999998</v>
      </c>
      <c r="J360" s="73"/>
      <c r="K360" s="74">
        <v>11</v>
      </c>
      <c r="L360" s="74">
        <v>11</v>
      </c>
      <c r="M360" s="74" t="s">
        <v>1503</v>
      </c>
      <c r="N360" s="74">
        <v>0</v>
      </c>
      <c r="O360" s="174" t="s">
        <v>191</v>
      </c>
      <c r="P360" s="174" t="s">
        <v>191</v>
      </c>
      <c r="Q360" s="73">
        <v>2.351</v>
      </c>
      <c r="R360" s="174">
        <v>0.42599999999999999</v>
      </c>
      <c r="S360" s="73">
        <v>-0.41</v>
      </c>
      <c r="T360" s="175">
        <v>1971</v>
      </c>
      <c r="U360" s="176">
        <v>1050</v>
      </c>
      <c r="V360" s="175" t="s">
        <v>197</v>
      </c>
      <c r="W360" s="201" t="s">
        <v>66</v>
      </c>
      <c r="X360" s="177"/>
    </row>
    <row r="361" spans="1:24" x14ac:dyDescent="0.4">
      <c r="A361" s="74">
        <v>355</v>
      </c>
      <c r="B361" s="197" t="s">
        <v>1516</v>
      </c>
      <c r="C361" s="198" t="s">
        <v>1517</v>
      </c>
      <c r="D361" s="199">
        <v>5</v>
      </c>
      <c r="E361" s="200" t="s">
        <v>1518</v>
      </c>
      <c r="F361" s="200" t="s">
        <v>188</v>
      </c>
      <c r="G361" s="72" t="s">
        <v>1503</v>
      </c>
      <c r="H361" s="73">
        <v>-0.36399999999999999</v>
      </c>
      <c r="I361" s="73">
        <v>0.13800000000000001</v>
      </c>
      <c r="K361" s="74">
        <v>11</v>
      </c>
      <c r="L361" s="74">
        <v>11</v>
      </c>
      <c r="M361" s="74" t="s">
        <v>1503</v>
      </c>
      <c r="N361" s="74">
        <v>0</v>
      </c>
      <c r="O361" s="174" t="s">
        <v>191</v>
      </c>
      <c r="P361" s="174" t="s">
        <v>191</v>
      </c>
      <c r="Q361" s="73">
        <v>1.24</v>
      </c>
      <c r="R361" s="174">
        <v>0.38600000000000001</v>
      </c>
      <c r="S361" s="73">
        <v>-0.26300000000000001</v>
      </c>
      <c r="T361" s="175">
        <v>1969</v>
      </c>
      <c r="U361" s="176">
        <v>75</v>
      </c>
      <c r="V361" s="175" t="s">
        <v>197</v>
      </c>
      <c r="W361" s="175" t="s">
        <v>64</v>
      </c>
    </row>
    <row r="362" spans="1:24" s="204" customFormat="1" x14ac:dyDescent="0.4">
      <c r="A362" s="74">
        <v>356</v>
      </c>
      <c r="B362" s="197" t="s">
        <v>1519</v>
      </c>
      <c r="C362" s="198" t="s">
        <v>1520</v>
      </c>
      <c r="D362" s="199">
        <v>5</v>
      </c>
      <c r="E362" s="200" t="s">
        <v>1521</v>
      </c>
      <c r="F362" s="200" t="s">
        <v>195</v>
      </c>
      <c r="G362" s="72" t="s">
        <v>1522</v>
      </c>
      <c r="H362" s="73">
        <v>-0.17599999999999999</v>
      </c>
      <c r="I362" s="73">
        <v>0.41099999999999998</v>
      </c>
      <c r="J362" s="73"/>
      <c r="K362" s="74">
        <v>14</v>
      </c>
      <c r="L362" s="74">
        <v>28</v>
      </c>
      <c r="M362" s="74" t="s">
        <v>1079</v>
      </c>
      <c r="N362" s="74">
        <v>0</v>
      </c>
      <c r="O362" s="176">
        <v>4650</v>
      </c>
      <c r="P362" s="176" t="s">
        <v>191</v>
      </c>
      <c r="Q362" s="73">
        <v>2.706</v>
      </c>
      <c r="R362" s="174">
        <v>0.53400000000000003</v>
      </c>
      <c r="S362" s="73">
        <v>-0.28100000000000003</v>
      </c>
      <c r="T362" s="175">
        <v>2010</v>
      </c>
      <c r="U362" s="176">
        <v>4670</v>
      </c>
      <c r="V362" s="175" t="s">
        <v>213</v>
      </c>
      <c r="W362" s="175" t="s">
        <v>64</v>
      </c>
      <c r="X362" s="177"/>
    </row>
    <row r="363" spans="1:24" x14ac:dyDescent="0.4">
      <c r="A363" s="74">
        <v>357</v>
      </c>
      <c r="B363" s="197" t="s">
        <v>1523</v>
      </c>
      <c r="C363" s="198" t="s">
        <v>1524</v>
      </c>
      <c r="D363" s="199">
        <v>5</v>
      </c>
      <c r="E363" s="200" t="s">
        <v>1525</v>
      </c>
      <c r="F363" s="200" t="s">
        <v>262</v>
      </c>
      <c r="G363" s="72" t="s">
        <v>1526</v>
      </c>
      <c r="H363" s="73">
        <v>-0.15</v>
      </c>
      <c r="I363" s="73">
        <v>0.26</v>
      </c>
      <c r="K363" s="74">
        <v>29</v>
      </c>
      <c r="L363" s="74">
        <v>29</v>
      </c>
      <c r="M363" s="74" t="s">
        <v>1526</v>
      </c>
      <c r="N363" s="74">
        <v>0</v>
      </c>
      <c r="O363" s="174" t="s">
        <v>191</v>
      </c>
      <c r="P363" s="174" t="s">
        <v>191</v>
      </c>
      <c r="Q363" s="73">
        <v>2.8679999999999999</v>
      </c>
      <c r="R363" s="174">
        <v>0.40699999999999997</v>
      </c>
      <c r="S363" s="73">
        <v>-0.30099999999999999</v>
      </c>
      <c r="T363" s="175">
        <v>2010</v>
      </c>
      <c r="U363" s="176">
        <v>3960</v>
      </c>
      <c r="V363" s="175" t="s">
        <v>213</v>
      </c>
      <c r="W363" s="175" t="s">
        <v>64</v>
      </c>
    </row>
    <row r="364" spans="1:24" s="204" customFormat="1" x14ac:dyDescent="0.4">
      <c r="A364" s="74">
        <v>358</v>
      </c>
      <c r="B364" s="197" t="s">
        <v>1527</v>
      </c>
      <c r="C364" s="198" t="s">
        <v>1528</v>
      </c>
      <c r="D364" s="199">
        <v>5</v>
      </c>
      <c r="E364" s="200" t="s">
        <v>1529</v>
      </c>
      <c r="F364" s="200" t="s">
        <v>188</v>
      </c>
      <c r="G364" s="72" t="s">
        <v>1503</v>
      </c>
      <c r="H364" s="73">
        <v>-5.5E-2</v>
      </c>
      <c r="I364" s="73">
        <v>0.876</v>
      </c>
      <c r="J364" s="73"/>
      <c r="K364" s="74">
        <v>11</v>
      </c>
      <c r="L364" s="74">
        <v>11</v>
      </c>
      <c r="M364" s="74" t="s">
        <v>1503</v>
      </c>
      <c r="N364" s="74">
        <v>0</v>
      </c>
      <c r="O364" s="174" t="s">
        <v>191</v>
      </c>
      <c r="P364" s="174" t="s">
        <v>191</v>
      </c>
      <c r="Q364" s="73">
        <v>1.046</v>
      </c>
      <c r="R364" s="174">
        <v>0.56899999999999995</v>
      </c>
      <c r="S364" s="73">
        <v>-0.38600000000000001</v>
      </c>
      <c r="T364" s="175">
        <v>1969</v>
      </c>
      <c r="U364" s="176">
        <v>100</v>
      </c>
      <c r="V364" s="175" t="s">
        <v>213</v>
      </c>
      <c r="W364" s="175" t="s">
        <v>64</v>
      </c>
      <c r="X364" s="177"/>
    </row>
    <row r="365" spans="1:24" x14ac:dyDescent="0.4">
      <c r="A365" s="74">
        <v>359</v>
      </c>
      <c r="B365" s="72" t="s">
        <v>1530</v>
      </c>
      <c r="C365" s="198" t="s">
        <v>1531</v>
      </c>
      <c r="D365" s="199">
        <v>5</v>
      </c>
      <c r="E365" s="200" t="s">
        <v>1532</v>
      </c>
      <c r="F365" s="200" t="s">
        <v>195</v>
      </c>
      <c r="G365" s="72" t="s">
        <v>1533</v>
      </c>
      <c r="H365" s="73">
        <v>5.0999999999999997E-2</v>
      </c>
      <c r="I365" s="73">
        <v>0.85499999999999998</v>
      </c>
      <c r="K365" s="74">
        <v>13</v>
      </c>
      <c r="L365" s="74">
        <v>27</v>
      </c>
      <c r="M365" s="74" t="s">
        <v>1534</v>
      </c>
      <c r="N365" s="74">
        <v>0</v>
      </c>
      <c r="O365" s="174" t="s">
        <v>1535</v>
      </c>
      <c r="P365" s="174" t="s">
        <v>191</v>
      </c>
      <c r="Q365" s="73">
        <v>2.371</v>
      </c>
      <c r="R365" s="174">
        <v>0.42899999999999999</v>
      </c>
      <c r="S365" s="73">
        <v>-0.39100000000000001</v>
      </c>
      <c r="T365" s="175">
        <v>1986</v>
      </c>
      <c r="U365" s="176">
        <v>1060</v>
      </c>
      <c r="V365" s="175" t="s">
        <v>197</v>
      </c>
      <c r="W365" s="175" t="s">
        <v>64</v>
      </c>
    </row>
    <row r="366" spans="1:24" x14ac:dyDescent="0.4">
      <c r="A366" s="74">
        <v>360</v>
      </c>
      <c r="B366" s="197" t="s">
        <v>1536</v>
      </c>
      <c r="C366" s="198" t="s">
        <v>1537</v>
      </c>
      <c r="D366" s="199">
        <v>5</v>
      </c>
      <c r="E366" s="200" t="s">
        <v>1538</v>
      </c>
      <c r="F366" s="200" t="s">
        <v>195</v>
      </c>
      <c r="G366" s="72" t="s">
        <v>1539</v>
      </c>
      <c r="H366" s="73">
        <v>3.2000000000000001E-2</v>
      </c>
      <c r="I366" s="73">
        <v>0.72099999999999997</v>
      </c>
      <c r="K366" s="74">
        <v>60</v>
      </c>
      <c r="L366" s="74">
        <v>62</v>
      </c>
      <c r="M366" s="74" t="s">
        <v>1540</v>
      </c>
      <c r="N366" s="74">
        <v>0</v>
      </c>
      <c r="O366" s="176">
        <v>29000</v>
      </c>
      <c r="P366" s="176" t="s">
        <v>191</v>
      </c>
      <c r="Q366" s="73">
        <v>3.1469999999999998</v>
      </c>
      <c r="R366" s="174">
        <v>0.56699999999999995</v>
      </c>
      <c r="S366" s="73">
        <v>-0.318</v>
      </c>
      <c r="T366" s="175">
        <v>1957</v>
      </c>
      <c r="U366" s="176">
        <v>29400</v>
      </c>
      <c r="V366" s="175" t="s">
        <v>228</v>
      </c>
      <c r="W366" s="175" t="s">
        <v>64</v>
      </c>
    </row>
    <row r="367" spans="1:24" s="204" customFormat="1" x14ac:dyDescent="0.4">
      <c r="A367" s="74">
        <v>361</v>
      </c>
      <c r="B367" s="197" t="s">
        <v>1541</v>
      </c>
      <c r="C367" s="198" t="s">
        <v>1542</v>
      </c>
      <c r="D367" s="199">
        <v>2</v>
      </c>
      <c r="E367" s="200">
        <v>2.16</v>
      </c>
      <c r="F367" s="200" t="s">
        <v>188</v>
      </c>
      <c r="G367" s="72" t="s">
        <v>1503</v>
      </c>
      <c r="H367" s="73">
        <v>-1.7999999999999999E-2</v>
      </c>
      <c r="I367" s="73">
        <v>1</v>
      </c>
      <c r="J367" s="73"/>
      <c r="K367" s="74">
        <v>11</v>
      </c>
      <c r="L367" s="74">
        <v>11</v>
      </c>
      <c r="M367" s="74" t="s">
        <v>1503</v>
      </c>
      <c r="N367" s="74">
        <v>0</v>
      </c>
      <c r="O367" s="174" t="s">
        <v>191</v>
      </c>
      <c r="P367" s="174" t="s">
        <v>191</v>
      </c>
      <c r="Q367" s="73">
        <v>2.0670000000000002</v>
      </c>
      <c r="R367" s="174">
        <v>0.66500000000000004</v>
      </c>
      <c r="S367" s="73">
        <v>-0.502</v>
      </c>
      <c r="T367" s="175">
        <v>1970</v>
      </c>
      <c r="U367" s="176">
        <v>792</v>
      </c>
      <c r="V367" s="175" t="s">
        <v>197</v>
      </c>
      <c r="W367" s="201" t="s">
        <v>66</v>
      </c>
      <c r="X367" s="177"/>
    </row>
    <row r="368" spans="1:24" x14ac:dyDescent="0.4">
      <c r="A368" s="74">
        <v>362</v>
      </c>
      <c r="B368" s="197" t="s">
        <v>1543</v>
      </c>
      <c r="C368" s="198" t="s">
        <v>1544</v>
      </c>
      <c r="D368" s="199">
        <v>2</v>
      </c>
      <c r="E368" s="200" t="s">
        <v>1545</v>
      </c>
      <c r="F368" s="200" t="s">
        <v>195</v>
      </c>
      <c r="G368" s="72" t="s">
        <v>1546</v>
      </c>
      <c r="H368" s="73">
        <v>0.126</v>
      </c>
      <c r="I368" s="73">
        <v>0.25800000000000001</v>
      </c>
      <c r="K368" s="74">
        <v>40</v>
      </c>
      <c r="L368" s="74">
        <v>45</v>
      </c>
      <c r="M368" s="74" t="s">
        <v>639</v>
      </c>
      <c r="N368" s="74">
        <v>0</v>
      </c>
      <c r="O368" s="174" t="s">
        <v>1547</v>
      </c>
      <c r="P368" s="174" t="s">
        <v>191</v>
      </c>
      <c r="Q368" s="73">
        <v>3.371</v>
      </c>
      <c r="R368" s="174">
        <v>0.46200000000000002</v>
      </c>
      <c r="S368" s="73">
        <v>-0.154</v>
      </c>
      <c r="T368" s="175">
        <v>1993</v>
      </c>
      <c r="U368" s="176">
        <v>18900</v>
      </c>
      <c r="V368" s="175" t="s">
        <v>213</v>
      </c>
      <c r="W368" s="201" t="s">
        <v>66</v>
      </c>
    </row>
    <row r="369" spans="1:24" s="204" customFormat="1" x14ac:dyDescent="0.4">
      <c r="A369" s="74">
        <v>363</v>
      </c>
      <c r="B369" s="197" t="s">
        <v>1548</v>
      </c>
      <c r="C369" s="198" t="s">
        <v>1549</v>
      </c>
      <c r="D369" s="199">
        <v>5</v>
      </c>
      <c r="E369" s="200" t="s">
        <v>1550</v>
      </c>
      <c r="F369" s="200" t="s">
        <v>188</v>
      </c>
      <c r="G369" s="72" t="s">
        <v>1551</v>
      </c>
      <c r="H369" s="73">
        <v>0.248</v>
      </c>
      <c r="I369" s="73">
        <v>0.159</v>
      </c>
      <c r="J369" s="73"/>
      <c r="K369" s="74">
        <v>18</v>
      </c>
      <c r="L369" s="74">
        <v>18</v>
      </c>
      <c r="M369" s="74" t="s">
        <v>1551</v>
      </c>
      <c r="N369" s="74">
        <v>0</v>
      </c>
      <c r="O369" s="174" t="s">
        <v>191</v>
      </c>
      <c r="P369" s="174" t="s">
        <v>191</v>
      </c>
      <c r="Q369" s="73">
        <v>1.401</v>
      </c>
      <c r="R369" s="174">
        <v>0.28599999999999998</v>
      </c>
      <c r="S369" s="73">
        <v>-0.128</v>
      </c>
      <c r="T369" s="175">
        <v>1971</v>
      </c>
      <c r="U369" s="176">
        <v>104</v>
      </c>
      <c r="V369" s="175" t="s">
        <v>192</v>
      </c>
      <c r="W369" s="175" t="s">
        <v>64</v>
      </c>
      <c r="X369" s="177"/>
    </row>
    <row r="370" spans="1:24" s="204" customFormat="1" x14ac:dyDescent="0.4">
      <c r="A370" s="74">
        <v>364</v>
      </c>
      <c r="B370" s="72" t="s">
        <v>1552</v>
      </c>
      <c r="C370" s="74" t="s">
        <v>1553</v>
      </c>
      <c r="D370" s="199" t="s">
        <v>191</v>
      </c>
      <c r="E370" s="200" t="s">
        <v>1554</v>
      </c>
      <c r="F370" s="200" t="s">
        <v>188</v>
      </c>
      <c r="G370" s="72" t="s">
        <v>221</v>
      </c>
      <c r="H370" s="73" t="s">
        <v>568</v>
      </c>
      <c r="I370" s="73" t="s">
        <v>568</v>
      </c>
      <c r="J370" s="73"/>
      <c r="K370" s="73" t="s">
        <v>568</v>
      </c>
      <c r="L370" s="73" t="s">
        <v>568</v>
      </c>
      <c r="M370" s="73" t="s">
        <v>568</v>
      </c>
      <c r="N370" s="73" t="s">
        <v>568</v>
      </c>
      <c r="O370" s="73" t="s">
        <v>568</v>
      </c>
      <c r="P370" s="73" t="s">
        <v>568</v>
      </c>
      <c r="Q370" s="73" t="s">
        <v>568</v>
      </c>
      <c r="R370" s="73" t="s">
        <v>568</v>
      </c>
      <c r="S370" s="73" t="s">
        <v>568</v>
      </c>
      <c r="T370" s="73" t="s">
        <v>568</v>
      </c>
      <c r="U370" s="73" t="s">
        <v>568</v>
      </c>
      <c r="V370" s="215" t="s">
        <v>568</v>
      </c>
      <c r="W370" s="201" t="s">
        <v>568</v>
      </c>
      <c r="X370" s="216"/>
    </row>
    <row r="371" spans="1:24" s="204" customFormat="1" x14ac:dyDescent="0.4">
      <c r="A371" s="74">
        <v>365</v>
      </c>
      <c r="B371" s="197" t="s">
        <v>1555</v>
      </c>
      <c r="C371" s="198" t="s">
        <v>1556</v>
      </c>
      <c r="D371" s="199">
        <v>5</v>
      </c>
      <c r="E371" s="200">
        <v>2.4700000000000002</v>
      </c>
      <c r="F371" s="200" t="s">
        <v>188</v>
      </c>
      <c r="G371" s="72" t="s">
        <v>232</v>
      </c>
      <c r="H371" s="73">
        <v>-9.4E-2</v>
      </c>
      <c r="I371" s="73">
        <v>0.504</v>
      </c>
      <c r="J371" s="73"/>
      <c r="K371" s="74">
        <v>27</v>
      </c>
      <c r="L371" s="74">
        <v>27</v>
      </c>
      <c r="M371" s="74" t="s">
        <v>232</v>
      </c>
      <c r="N371" s="74">
        <v>0</v>
      </c>
      <c r="O371" s="174" t="s">
        <v>191</v>
      </c>
      <c r="P371" s="174" t="s">
        <v>191</v>
      </c>
      <c r="Q371" s="73">
        <v>1.585</v>
      </c>
      <c r="R371" s="174">
        <v>0.53400000000000003</v>
      </c>
      <c r="S371" s="73">
        <v>-0.16500000000000001</v>
      </c>
      <c r="T371" s="175">
        <v>1979</v>
      </c>
      <c r="U371" s="176">
        <v>459</v>
      </c>
      <c r="V371" s="175" t="s">
        <v>192</v>
      </c>
      <c r="W371" s="175" t="s">
        <v>64</v>
      </c>
      <c r="X371" s="177"/>
    </row>
    <row r="372" spans="1:24" x14ac:dyDescent="0.4">
      <c r="A372" s="74">
        <v>366</v>
      </c>
      <c r="B372" s="197" t="s">
        <v>1557</v>
      </c>
      <c r="C372" s="198" t="s">
        <v>1558</v>
      </c>
      <c r="D372" s="199">
        <v>5</v>
      </c>
      <c r="E372" s="200" t="s">
        <v>1559</v>
      </c>
      <c r="F372" s="200" t="s">
        <v>188</v>
      </c>
      <c r="G372" s="72" t="s">
        <v>232</v>
      </c>
      <c r="H372" s="73">
        <v>-0.06</v>
      </c>
      <c r="I372" s="73">
        <v>0.67700000000000005</v>
      </c>
      <c r="K372" s="74">
        <v>27</v>
      </c>
      <c r="L372" s="74">
        <v>27</v>
      </c>
      <c r="M372" s="74" t="s">
        <v>232</v>
      </c>
      <c r="N372" s="74">
        <v>0</v>
      </c>
      <c r="O372" s="174" t="s">
        <v>191</v>
      </c>
      <c r="P372" s="174" t="s">
        <v>191</v>
      </c>
      <c r="Q372" s="73">
        <v>1.5249999999999999</v>
      </c>
      <c r="R372" s="174">
        <v>0.61399999999999999</v>
      </c>
      <c r="S372" s="73">
        <v>-0.54800000000000004</v>
      </c>
      <c r="T372" s="175">
        <v>1969</v>
      </c>
      <c r="U372" s="176">
        <v>382</v>
      </c>
      <c r="V372" s="175" t="s">
        <v>213</v>
      </c>
      <c r="W372" s="175" t="s">
        <v>64</v>
      </c>
    </row>
    <row r="373" spans="1:24" s="204" customFormat="1" x14ac:dyDescent="0.4">
      <c r="A373" s="74">
        <v>367</v>
      </c>
      <c r="B373" s="197" t="s">
        <v>1560</v>
      </c>
      <c r="C373" s="198" t="s">
        <v>1561</v>
      </c>
      <c r="D373" s="199">
        <v>2</v>
      </c>
      <c r="E373" s="200" t="s">
        <v>1562</v>
      </c>
      <c r="F373" s="200" t="s">
        <v>262</v>
      </c>
      <c r="G373" s="72" t="s">
        <v>1563</v>
      </c>
      <c r="H373" s="73">
        <v>8.8999999999999996E-2</v>
      </c>
      <c r="I373" s="73">
        <v>0.41</v>
      </c>
      <c r="J373" s="73"/>
      <c r="K373" s="74">
        <v>42</v>
      </c>
      <c r="L373" s="74">
        <v>99</v>
      </c>
      <c r="M373" s="74" t="s">
        <v>1564</v>
      </c>
      <c r="N373" s="74">
        <v>0</v>
      </c>
      <c r="O373" s="176">
        <v>35000</v>
      </c>
      <c r="P373" s="176" t="s">
        <v>191</v>
      </c>
      <c r="Q373" s="73">
        <v>3.3919999999999999</v>
      </c>
      <c r="R373" s="174">
        <v>0.45800000000000002</v>
      </c>
      <c r="S373" s="73">
        <v>-0.13</v>
      </c>
      <c r="T373" s="175">
        <v>1993</v>
      </c>
      <c r="U373" s="176">
        <v>35400</v>
      </c>
      <c r="V373" s="175" t="s">
        <v>228</v>
      </c>
      <c r="W373" s="201" t="s">
        <v>66</v>
      </c>
      <c r="X373" s="177"/>
    </row>
    <row r="374" spans="1:24" x14ac:dyDescent="0.4">
      <c r="A374" s="74">
        <v>368</v>
      </c>
      <c r="B374" s="197" t="s">
        <v>1565</v>
      </c>
      <c r="C374" s="198" t="s">
        <v>1566</v>
      </c>
      <c r="D374" s="199">
        <v>2</v>
      </c>
      <c r="E374" s="200" t="s">
        <v>1567</v>
      </c>
      <c r="F374" s="200" t="s">
        <v>188</v>
      </c>
      <c r="G374" s="72" t="s">
        <v>242</v>
      </c>
      <c r="H374" s="73">
        <v>-0.16500000000000001</v>
      </c>
      <c r="I374" s="73">
        <v>0.443</v>
      </c>
      <c r="K374" s="74">
        <v>14</v>
      </c>
      <c r="L374" s="74">
        <v>14</v>
      </c>
      <c r="M374" s="74" t="s">
        <v>242</v>
      </c>
      <c r="N374" s="74">
        <v>0</v>
      </c>
      <c r="O374" s="174" t="s">
        <v>191</v>
      </c>
      <c r="P374" s="174" t="s">
        <v>191</v>
      </c>
      <c r="Q374" s="73">
        <v>1.5129999999999999</v>
      </c>
      <c r="R374" s="174">
        <v>0.59</v>
      </c>
      <c r="S374" s="73">
        <v>-0.35899999999999999</v>
      </c>
      <c r="T374" s="175">
        <v>1959</v>
      </c>
      <c r="U374" s="176">
        <v>180</v>
      </c>
      <c r="V374" s="175" t="s">
        <v>439</v>
      </c>
      <c r="W374" s="201" t="s">
        <v>66</v>
      </c>
    </row>
    <row r="375" spans="1:24" s="204" customFormat="1" x14ac:dyDescent="0.4">
      <c r="A375" s="74">
        <v>369</v>
      </c>
      <c r="B375" s="197" t="s">
        <v>1568</v>
      </c>
      <c r="C375" s="198" t="s">
        <v>1569</v>
      </c>
      <c r="D375" s="199">
        <v>5</v>
      </c>
      <c r="E375" s="200" t="s">
        <v>359</v>
      </c>
      <c r="F375" s="200" t="s">
        <v>188</v>
      </c>
      <c r="G375" s="72" t="s">
        <v>1570</v>
      </c>
      <c r="H375" s="73">
        <v>0.04</v>
      </c>
      <c r="I375" s="73">
        <v>0.80400000000000005</v>
      </c>
      <c r="J375" s="73"/>
      <c r="K375" s="74">
        <v>24</v>
      </c>
      <c r="L375" s="74">
        <v>35</v>
      </c>
      <c r="M375" s="74" t="s">
        <v>1571</v>
      </c>
      <c r="N375" s="74">
        <v>0</v>
      </c>
      <c r="O375" s="174">
        <v>390</v>
      </c>
      <c r="P375" s="174" t="s">
        <v>191</v>
      </c>
      <c r="Q375" s="73">
        <v>1.982</v>
      </c>
      <c r="R375" s="174">
        <v>0.317</v>
      </c>
      <c r="S375" s="73">
        <v>-0.25700000000000001</v>
      </c>
      <c r="T375" s="175">
        <v>1993</v>
      </c>
      <c r="U375" s="176">
        <v>393</v>
      </c>
      <c r="V375" s="175" t="s">
        <v>192</v>
      </c>
      <c r="W375" s="175" t="s">
        <v>64</v>
      </c>
      <c r="X375" s="177"/>
    </row>
    <row r="376" spans="1:24" x14ac:dyDescent="0.4">
      <c r="A376" s="74">
        <v>370</v>
      </c>
      <c r="B376" s="197" t="s">
        <v>1572</v>
      </c>
      <c r="C376" s="198" t="s">
        <v>1573</v>
      </c>
      <c r="D376" s="199">
        <v>2</v>
      </c>
      <c r="E376" s="200" t="s">
        <v>1574</v>
      </c>
      <c r="F376" s="200" t="s">
        <v>188</v>
      </c>
      <c r="G376" s="72" t="s">
        <v>1575</v>
      </c>
      <c r="H376" s="73">
        <v>9.5000000000000001E-2</v>
      </c>
      <c r="I376" s="73">
        <v>0.50800000000000001</v>
      </c>
      <c r="K376" s="74">
        <v>26</v>
      </c>
      <c r="L376" s="74">
        <v>28</v>
      </c>
      <c r="M376" s="74" t="s">
        <v>467</v>
      </c>
      <c r="N376" s="74">
        <v>4</v>
      </c>
      <c r="O376" s="174">
        <v>580</v>
      </c>
      <c r="P376" s="174" t="s">
        <v>191</v>
      </c>
      <c r="Q376" s="73">
        <v>2.1080000000000001</v>
      </c>
      <c r="R376" s="174">
        <v>0.439</v>
      </c>
      <c r="S376" s="73">
        <v>-0.28799999999999998</v>
      </c>
      <c r="T376" s="175">
        <v>1969</v>
      </c>
      <c r="U376" s="176">
        <v>1230</v>
      </c>
      <c r="V376" s="175" t="s">
        <v>228</v>
      </c>
      <c r="W376" s="201" t="s">
        <v>66</v>
      </c>
    </row>
    <row r="377" spans="1:24" s="204" customFormat="1" x14ac:dyDescent="0.4">
      <c r="A377" s="74">
        <v>371</v>
      </c>
      <c r="B377" s="197" t="s">
        <v>1576</v>
      </c>
      <c r="C377" s="198" t="s">
        <v>1577</v>
      </c>
      <c r="D377" s="199">
        <v>2</v>
      </c>
      <c r="E377" s="174">
        <v>788</v>
      </c>
      <c r="F377" s="174" t="s">
        <v>195</v>
      </c>
      <c r="G377" s="198" t="s">
        <v>1578</v>
      </c>
      <c r="H377" s="73">
        <v>-7.0000000000000001E-3</v>
      </c>
      <c r="I377" s="73">
        <v>0.98</v>
      </c>
      <c r="J377" s="73"/>
      <c r="K377" s="74">
        <v>24</v>
      </c>
      <c r="L377" s="74">
        <v>84</v>
      </c>
      <c r="M377" s="74" t="s">
        <v>1579</v>
      </c>
      <c r="N377" s="74">
        <v>1</v>
      </c>
      <c r="O377" s="176">
        <v>28500</v>
      </c>
      <c r="P377" s="176" t="s">
        <v>191</v>
      </c>
      <c r="Q377" s="73">
        <v>3.5739999999999998</v>
      </c>
      <c r="R377" s="174">
        <v>0.44700000000000001</v>
      </c>
      <c r="S377" s="73">
        <v>-0.374</v>
      </c>
      <c r="T377" s="175">
        <v>1969</v>
      </c>
      <c r="U377" s="176">
        <v>29000</v>
      </c>
      <c r="V377" s="175" t="s">
        <v>192</v>
      </c>
      <c r="W377" s="201" t="s">
        <v>66</v>
      </c>
      <c r="X377" s="177"/>
    </row>
    <row r="378" spans="1:24" x14ac:dyDescent="0.4">
      <c r="A378" s="74">
        <v>372</v>
      </c>
      <c r="B378" s="197" t="s">
        <v>1580</v>
      </c>
      <c r="C378" s="198" t="s">
        <v>1581</v>
      </c>
      <c r="D378" s="199">
        <v>1</v>
      </c>
      <c r="E378" s="174">
        <v>11.9</v>
      </c>
      <c r="F378" s="174" t="s">
        <v>188</v>
      </c>
      <c r="G378" s="198" t="s">
        <v>1582</v>
      </c>
      <c r="H378" s="73">
        <v>-0.19</v>
      </c>
      <c r="I378" s="73">
        <v>0.191</v>
      </c>
      <c r="K378" s="74">
        <v>25</v>
      </c>
      <c r="L378" s="74">
        <v>37</v>
      </c>
      <c r="M378" s="74" t="s">
        <v>1583</v>
      </c>
      <c r="N378" s="74">
        <v>0</v>
      </c>
      <c r="O378" s="174">
        <v>750</v>
      </c>
      <c r="P378" s="174" t="s">
        <v>1584</v>
      </c>
      <c r="Q378" s="73">
        <v>2.0449999999999999</v>
      </c>
      <c r="R378" s="174">
        <v>0.61799999999999999</v>
      </c>
      <c r="S378" s="73">
        <v>-0.39800000000000002</v>
      </c>
      <c r="T378" s="175">
        <v>1962</v>
      </c>
      <c r="U378" s="176">
        <v>1410</v>
      </c>
      <c r="V378" s="175" t="s">
        <v>192</v>
      </c>
      <c r="W378" s="201" t="s">
        <v>66</v>
      </c>
    </row>
    <row r="379" spans="1:24" s="204" customFormat="1" x14ac:dyDescent="0.4">
      <c r="A379" s="74">
        <v>373</v>
      </c>
      <c r="B379" s="197" t="s">
        <v>1585</v>
      </c>
      <c r="C379" s="198" t="s">
        <v>1586</v>
      </c>
      <c r="D379" s="199">
        <v>1</v>
      </c>
      <c r="E379" s="174">
        <v>1.43</v>
      </c>
      <c r="F379" s="174" t="s">
        <v>188</v>
      </c>
      <c r="G379" s="198" t="s">
        <v>1587</v>
      </c>
      <c r="H379" s="73">
        <v>-0.124</v>
      </c>
      <c r="I379" s="73">
        <v>0.55100000000000005</v>
      </c>
      <c r="J379" s="73"/>
      <c r="K379" s="74">
        <v>15</v>
      </c>
      <c r="L379" s="74">
        <v>22</v>
      </c>
      <c r="M379" s="74" t="s">
        <v>1588</v>
      </c>
      <c r="N379" s="74">
        <v>0</v>
      </c>
      <c r="O379" s="174">
        <v>144</v>
      </c>
      <c r="P379" s="174">
        <v>15</v>
      </c>
      <c r="Q379" s="73">
        <v>1.599</v>
      </c>
      <c r="R379" s="174">
        <v>0.68600000000000005</v>
      </c>
      <c r="S379" s="73">
        <v>-0.53200000000000003</v>
      </c>
      <c r="T379" s="175">
        <v>1953</v>
      </c>
      <c r="U379" s="176">
        <v>503</v>
      </c>
      <c r="V379" s="175" t="s">
        <v>213</v>
      </c>
      <c r="W379" s="201" t="s">
        <v>66</v>
      </c>
      <c r="X379" s="177"/>
    </row>
    <row r="380" spans="1:24" x14ac:dyDescent="0.4">
      <c r="A380" s="74">
        <v>374</v>
      </c>
      <c r="B380" s="197" t="s">
        <v>1589</v>
      </c>
      <c r="C380" s="198" t="s">
        <v>1590</v>
      </c>
      <c r="D380" s="199">
        <v>1</v>
      </c>
      <c r="E380" s="174">
        <v>29.9</v>
      </c>
      <c r="F380" s="174" t="s">
        <v>188</v>
      </c>
      <c r="G380" s="198" t="s">
        <v>1591</v>
      </c>
      <c r="H380" s="73">
        <v>-0.03</v>
      </c>
      <c r="I380" s="73">
        <v>0.82499999999999996</v>
      </c>
      <c r="K380" s="74">
        <v>31</v>
      </c>
      <c r="L380" s="74">
        <v>37</v>
      </c>
      <c r="M380" s="74" t="s">
        <v>1583</v>
      </c>
      <c r="N380" s="74">
        <v>0</v>
      </c>
      <c r="O380" s="174" t="s">
        <v>191</v>
      </c>
      <c r="P380" s="174">
        <v>50</v>
      </c>
      <c r="Q380" s="73">
        <v>2.3690000000000002</v>
      </c>
      <c r="R380" s="174">
        <v>0.625</v>
      </c>
      <c r="S380" s="73">
        <v>-0.251</v>
      </c>
      <c r="T380" s="175">
        <v>1953</v>
      </c>
      <c r="U380" s="176">
        <v>5400</v>
      </c>
      <c r="V380" s="175" t="s">
        <v>233</v>
      </c>
      <c r="W380" s="201" t="s">
        <v>66</v>
      </c>
    </row>
    <row r="381" spans="1:24" s="204" customFormat="1" x14ac:dyDescent="0.4">
      <c r="A381" s="74">
        <v>375</v>
      </c>
      <c r="B381" s="197" t="s">
        <v>1592</v>
      </c>
      <c r="C381" s="198" t="s">
        <v>1593</v>
      </c>
      <c r="D381" s="199">
        <v>2</v>
      </c>
      <c r="E381" s="174">
        <v>7.09</v>
      </c>
      <c r="F381" s="174" t="s">
        <v>188</v>
      </c>
      <c r="G381" s="198" t="s">
        <v>1588</v>
      </c>
      <c r="H381" s="73">
        <v>-0.40500000000000003</v>
      </c>
      <c r="I381" s="73" t="s">
        <v>1594</v>
      </c>
      <c r="J381" s="73"/>
      <c r="K381" s="74">
        <v>20</v>
      </c>
      <c r="L381" s="74">
        <v>22</v>
      </c>
      <c r="M381" s="74" t="s">
        <v>1588</v>
      </c>
      <c r="N381" s="74">
        <v>0</v>
      </c>
      <c r="O381" s="174" t="s">
        <v>191</v>
      </c>
      <c r="P381" s="174" t="s">
        <v>1595</v>
      </c>
      <c r="Q381" s="73">
        <v>2.21</v>
      </c>
      <c r="R381" s="174">
        <v>0.64200000000000002</v>
      </c>
      <c r="S381" s="73">
        <v>-0.253</v>
      </c>
      <c r="T381" s="175">
        <v>1953</v>
      </c>
      <c r="U381" s="176">
        <v>2840</v>
      </c>
      <c r="V381" s="175" t="s">
        <v>213</v>
      </c>
      <c r="W381" s="201" t="s">
        <v>66</v>
      </c>
      <c r="X381" s="177"/>
    </row>
    <row r="382" spans="1:24" x14ac:dyDescent="0.4">
      <c r="A382" s="74">
        <v>376</v>
      </c>
      <c r="B382" s="197" t="s">
        <v>1596</v>
      </c>
      <c r="C382" s="198" t="s">
        <v>1597</v>
      </c>
      <c r="D382" s="199">
        <v>2</v>
      </c>
      <c r="E382" s="174">
        <v>88</v>
      </c>
      <c r="F382" s="174" t="s">
        <v>188</v>
      </c>
      <c r="G382" s="198" t="s">
        <v>1598</v>
      </c>
      <c r="H382" s="73">
        <v>-2.5999999999999999E-2</v>
      </c>
      <c r="I382" s="73">
        <v>0.85899999999999999</v>
      </c>
      <c r="K382" s="74">
        <v>28</v>
      </c>
      <c r="L382" s="74">
        <v>37</v>
      </c>
      <c r="M382" s="74" t="s">
        <v>1583</v>
      </c>
      <c r="N382" s="74">
        <v>0</v>
      </c>
      <c r="O382" s="174" t="s">
        <v>1599</v>
      </c>
      <c r="P382" s="174">
        <v>200</v>
      </c>
      <c r="Q382" s="73">
        <v>2.8660000000000001</v>
      </c>
      <c r="R382" s="174">
        <v>0.65600000000000003</v>
      </c>
      <c r="S382" s="73">
        <v>-0.29199999999999998</v>
      </c>
      <c r="T382" s="175">
        <v>1979</v>
      </c>
      <c r="U382" s="176">
        <v>18000</v>
      </c>
      <c r="V382" s="175" t="s">
        <v>228</v>
      </c>
      <c r="W382" s="201" t="s">
        <v>66</v>
      </c>
    </row>
    <row r="383" spans="1:24" s="204" customFormat="1" x14ac:dyDescent="0.4">
      <c r="A383" s="74">
        <v>377</v>
      </c>
      <c r="B383" s="197" t="s">
        <v>1600</v>
      </c>
      <c r="C383" s="198" t="s">
        <v>1601</v>
      </c>
      <c r="D383" s="199">
        <v>2</v>
      </c>
      <c r="E383" s="174">
        <v>30.9</v>
      </c>
      <c r="F383" s="174" t="s">
        <v>188</v>
      </c>
      <c r="G383" s="198" t="s">
        <v>1602</v>
      </c>
      <c r="H383" s="73">
        <v>2.9000000000000001E-2</v>
      </c>
      <c r="I383" s="73">
        <v>0.82</v>
      </c>
      <c r="J383" s="73"/>
      <c r="K383" s="74">
        <v>35</v>
      </c>
      <c r="L383" s="74">
        <v>45</v>
      </c>
      <c r="M383" s="74" t="s">
        <v>639</v>
      </c>
      <c r="N383" s="74">
        <v>0</v>
      </c>
      <c r="O383" s="174">
        <v>650</v>
      </c>
      <c r="P383" s="174" t="s">
        <v>1603</v>
      </c>
      <c r="Q383" s="73">
        <v>2.569</v>
      </c>
      <c r="R383" s="174">
        <v>0.749</v>
      </c>
      <c r="S383" s="73">
        <v>-0.61199999999999999</v>
      </c>
      <c r="T383" s="175">
        <v>1983</v>
      </c>
      <c r="U383" s="176">
        <v>6400</v>
      </c>
      <c r="V383" s="175" t="s">
        <v>213</v>
      </c>
      <c r="W383" s="201" t="s">
        <v>66</v>
      </c>
      <c r="X383" s="177"/>
    </row>
    <row r="384" spans="1:24" x14ac:dyDescent="0.4">
      <c r="A384" s="74">
        <v>378</v>
      </c>
      <c r="B384" s="197" t="s">
        <v>1604</v>
      </c>
      <c r="C384" s="198" t="s">
        <v>1605</v>
      </c>
      <c r="D384" s="199">
        <v>2</v>
      </c>
      <c r="E384" s="176">
        <v>1592</v>
      </c>
      <c r="F384" s="174" t="s">
        <v>195</v>
      </c>
      <c r="G384" s="208" t="s">
        <v>501</v>
      </c>
      <c r="H384" s="73">
        <v>3.2000000000000001E-2</v>
      </c>
      <c r="I384" s="73">
        <v>0.71699999999999997</v>
      </c>
      <c r="K384" s="74">
        <v>63</v>
      </c>
      <c r="L384" s="74">
        <v>84</v>
      </c>
      <c r="M384" s="74" t="s">
        <v>1579</v>
      </c>
      <c r="N384" s="74">
        <v>31</v>
      </c>
      <c r="O384" s="176">
        <v>40000</v>
      </c>
      <c r="P384" s="176" t="s">
        <v>191</v>
      </c>
      <c r="Q384" s="73">
        <v>3.827</v>
      </c>
      <c r="R384" s="174">
        <v>0.40899999999999997</v>
      </c>
      <c r="S384" s="73">
        <v>-0.46500000000000002</v>
      </c>
      <c r="T384" s="175">
        <v>1969</v>
      </c>
      <c r="U384" s="176">
        <v>40400</v>
      </c>
      <c r="V384" s="175" t="s">
        <v>192</v>
      </c>
      <c r="W384" s="201" t="s">
        <v>66</v>
      </c>
    </row>
    <row r="385" spans="1:24" s="204" customFormat="1" x14ac:dyDescent="0.4">
      <c r="A385" s="74">
        <v>379</v>
      </c>
      <c r="B385" s="197" t="s">
        <v>1606</v>
      </c>
      <c r="C385" s="198" t="s">
        <v>1607</v>
      </c>
      <c r="D385" s="199">
        <v>3</v>
      </c>
      <c r="E385" s="174">
        <v>48.4</v>
      </c>
      <c r="F385" s="174" t="s">
        <v>195</v>
      </c>
      <c r="G385" s="198" t="s">
        <v>1608</v>
      </c>
      <c r="H385" s="73">
        <v>0.105</v>
      </c>
      <c r="I385" s="73">
        <v>0.52600000000000002</v>
      </c>
      <c r="J385" s="73"/>
      <c r="K385" s="74">
        <v>21</v>
      </c>
      <c r="L385" s="74">
        <v>56</v>
      </c>
      <c r="M385" s="74" t="s">
        <v>1609</v>
      </c>
      <c r="N385" s="74">
        <v>1</v>
      </c>
      <c r="O385" s="176">
        <v>10000</v>
      </c>
      <c r="P385" s="176" t="s">
        <v>191</v>
      </c>
      <c r="Q385" s="73">
        <v>2.83</v>
      </c>
      <c r="R385" s="174">
        <v>0.56499999999999995</v>
      </c>
      <c r="S385" s="73">
        <v>-0.38300000000000001</v>
      </c>
      <c r="T385" s="175">
        <v>1953</v>
      </c>
      <c r="U385" s="176">
        <v>10900</v>
      </c>
      <c r="V385" s="175" t="s">
        <v>228</v>
      </c>
      <c r="W385" s="201" t="s">
        <v>66</v>
      </c>
      <c r="X385" s="177"/>
    </row>
    <row r="386" spans="1:24" x14ac:dyDescent="0.4">
      <c r="A386" s="74">
        <v>380</v>
      </c>
      <c r="B386" s="197" t="s">
        <v>1610</v>
      </c>
      <c r="C386" s="198" t="s">
        <v>1611</v>
      </c>
      <c r="D386" s="199">
        <v>3</v>
      </c>
      <c r="E386" s="200" t="s">
        <v>1612</v>
      </c>
      <c r="F386" s="200" t="s">
        <v>188</v>
      </c>
      <c r="G386" s="72" t="s">
        <v>1503</v>
      </c>
      <c r="H386" s="73">
        <v>-0.70899999999999996</v>
      </c>
      <c r="I386" s="73" t="s">
        <v>1613</v>
      </c>
      <c r="K386" s="74">
        <v>11</v>
      </c>
      <c r="L386" s="74">
        <v>11</v>
      </c>
      <c r="M386" s="74" t="s">
        <v>1503</v>
      </c>
      <c r="N386" s="74">
        <v>0</v>
      </c>
      <c r="O386" s="174" t="s">
        <v>191</v>
      </c>
      <c r="P386" s="174" t="s">
        <v>191</v>
      </c>
      <c r="Q386" s="73">
        <v>2.556</v>
      </c>
      <c r="R386" s="174">
        <v>0.48</v>
      </c>
      <c r="S386" s="73">
        <v>-0.379</v>
      </c>
      <c r="T386" s="175">
        <v>1969</v>
      </c>
      <c r="U386" s="176">
        <v>2100</v>
      </c>
      <c r="V386" s="175" t="s">
        <v>213</v>
      </c>
      <c r="W386" s="201" t="s">
        <v>66</v>
      </c>
    </row>
    <row r="387" spans="1:24" s="204" customFormat="1" x14ac:dyDescent="0.4">
      <c r="A387" s="74">
        <v>381</v>
      </c>
      <c r="B387" s="197" t="s">
        <v>1614</v>
      </c>
      <c r="C387" s="198" t="s">
        <v>1615</v>
      </c>
      <c r="D387" s="199">
        <v>2</v>
      </c>
      <c r="E387" s="200" t="s">
        <v>1616</v>
      </c>
      <c r="F387" s="200" t="s">
        <v>195</v>
      </c>
      <c r="G387" s="72" t="s">
        <v>1617</v>
      </c>
      <c r="H387" s="73">
        <v>-0.33300000000000002</v>
      </c>
      <c r="I387" s="73">
        <v>0.15</v>
      </c>
      <c r="J387" s="73"/>
      <c r="K387" s="74">
        <v>12</v>
      </c>
      <c r="L387" s="74">
        <v>12</v>
      </c>
      <c r="M387" s="74" t="s">
        <v>1617</v>
      </c>
      <c r="N387" s="74">
        <v>0</v>
      </c>
      <c r="O387" s="174" t="s">
        <v>191</v>
      </c>
      <c r="P387" s="174" t="s">
        <v>191</v>
      </c>
      <c r="Q387" s="73">
        <v>3.1259999999999999</v>
      </c>
      <c r="R387" s="174">
        <v>0.36099999999999999</v>
      </c>
      <c r="S387" s="73">
        <v>-0.20799999999999999</v>
      </c>
      <c r="T387" s="175">
        <v>1983</v>
      </c>
      <c r="U387" s="176">
        <v>6290</v>
      </c>
      <c r="V387" s="175" t="s">
        <v>439</v>
      </c>
      <c r="W387" s="201" t="s">
        <v>66</v>
      </c>
      <c r="X387" s="177"/>
    </row>
    <row r="388" spans="1:24" x14ac:dyDescent="0.4">
      <c r="A388" s="74">
        <v>382</v>
      </c>
      <c r="B388" s="197" t="s">
        <v>1618</v>
      </c>
      <c r="C388" s="198" t="s">
        <v>1619</v>
      </c>
      <c r="D388" s="199">
        <v>3</v>
      </c>
      <c r="E388" s="174">
        <v>8.17</v>
      </c>
      <c r="F388" s="174" t="s">
        <v>188</v>
      </c>
      <c r="G388" s="198" t="s">
        <v>1620</v>
      </c>
      <c r="H388" s="73">
        <v>8.3000000000000004E-2</v>
      </c>
      <c r="I388" s="73">
        <v>0.40300000000000002</v>
      </c>
      <c r="K388" s="74">
        <v>49</v>
      </c>
      <c r="L388" s="74">
        <v>58</v>
      </c>
      <c r="M388" s="74" t="s">
        <v>658</v>
      </c>
      <c r="N388" s="74">
        <v>0</v>
      </c>
      <c r="O388" s="174" t="s">
        <v>1621</v>
      </c>
      <c r="P388" s="174">
        <v>20</v>
      </c>
      <c r="Q388" s="73">
        <v>2.343</v>
      </c>
      <c r="R388" s="174">
        <v>0.67100000000000004</v>
      </c>
      <c r="S388" s="73">
        <v>-0.51900000000000002</v>
      </c>
      <c r="T388" s="175">
        <v>2004</v>
      </c>
      <c r="U388" s="176">
        <v>2840</v>
      </c>
      <c r="V388" s="175" t="s">
        <v>197</v>
      </c>
      <c r="W388" s="201" t="s">
        <v>66</v>
      </c>
    </row>
    <row r="389" spans="1:24" s="204" customFormat="1" x14ac:dyDescent="0.4">
      <c r="A389" s="74">
        <v>383</v>
      </c>
      <c r="B389" s="197" t="s">
        <v>1622</v>
      </c>
      <c r="C389" s="198" t="s">
        <v>1623</v>
      </c>
      <c r="D389" s="199">
        <v>3</v>
      </c>
      <c r="E389" s="174">
        <v>33.1</v>
      </c>
      <c r="F389" s="174" t="s">
        <v>188</v>
      </c>
      <c r="G389" s="198" t="s">
        <v>1624</v>
      </c>
      <c r="H389" s="73">
        <v>-4.0000000000000001E-3</v>
      </c>
      <c r="I389" s="73">
        <v>0.98099999999999998</v>
      </c>
      <c r="J389" s="73"/>
      <c r="K389" s="74">
        <v>40</v>
      </c>
      <c r="L389" s="74">
        <v>58</v>
      </c>
      <c r="M389" s="74" t="s">
        <v>658</v>
      </c>
      <c r="N389" s="74">
        <v>0</v>
      </c>
      <c r="O389" s="174" t="s">
        <v>1625</v>
      </c>
      <c r="P389" s="174">
        <v>156</v>
      </c>
      <c r="Q389" s="73">
        <v>2.8220000000000001</v>
      </c>
      <c r="R389" s="174">
        <v>0.56499999999999995</v>
      </c>
      <c r="S389" s="73">
        <v>-0.57699999999999996</v>
      </c>
      <c r="T389" s="175">
        <v>1981</v>
      </c>
      <c r="U389" s="176">
        <v>5500</v>
      </c>
      <c r="V389" s="175" t="s">
        <v>197</v>
      </c>
      <c r="W389" s="201" t="s">
        <v>66</v>
      </c>
      <c r="X389" s="177"/>
    </row>
    <row r="390" spans="1:24" x14ac:dyDescent="0.4">
      <c r="A390" s="74">
        <v>384</v>
      </c>
      <c r="B390" s="197" t="s">
        <v>1626</v>
      </c>
      <c r="C390" s="198" t="s">
        <v>1627</v>
      </c>
      <c r="D390" s="199">
        <v>3</v>
      </c>
      <c r="E390" s="174">
        <v>65.099999999999994</v>
      </c>
      <c r="F390" s="174" t="s">
        <v>195</v>
      </c>
      <c r="G390" s="198" t="s">
        <v>1628</v>
      </c>
      <c r="H390" s="73">
        <v>-0.253</v>
      </c>
      <c r="I390" s="73" t="s">
        <v>1629</v>
      </c>
      <c r="K390" s="74">
        <v>60</v>
      </c>
      <c r="L390" s="74">
        <v>72</v>
      </c>
      <c r="M390" s="74" t="s">
        <v>1630</v>
      </c>
      <c r="N390" s="74">
        <v>23</v>
      </c>
      <c r="O390" s="176">
        <v>9500</v>
      </c>
      <c r="P390" s="176" t="s">
        <v>191</v>
      </c>
      <c r="Q390" s="73">
        <v>3.3410000000000002</v>
      </c>
      <c r="R390" s="174">
        <v>0.29799999999999999</v>
      </c>
      <c r="S390" s="73">
        <v>-0.33600000000000002</v>
      </c>
      <c r="T390" s="175">
        <v>1944</v>
      </c>
      <c r="U390" s="176">
        <v>9600</v>
      </c>
      <c r="V390" s="175" t="s">
        <v>192</v>
      </c>
      <c r="W390" s="201" t="s">
        <v>66</v>
      </c>
    </row>
    <row r="391" spans="1:24" s="204" customFormat="1" x14ac:dyDescent="0.4">
      <c r="A391" s="74">
        <v>385</v>
      </c>
      <c r="B391" s="197" t="s">
        <v>1631</v>
      </c>
      <c r="C391" s="198" t="s">
        <v>1632</v>
      </c>
      <c r="D391" s="199">
        <v>2</v>
      </c>
      <c r="E391" s="174">
        <v>268</v>
      </c>
      <c r="F391" s="174" t="s">
        <v>195</v>
      </c>
      <c r="G391" s="198" t="s">
        <v>1633</v>
      </c>
      <c r="H391" s="73">
        <v>-2.4E-2</v>
      </c>
      <c r="I391" s="73">
        <v>0.79900000000000004</v>
      </c>
      <c r="J391" s="73"/>
      <c r="K391" s="74">
        <v>56</v>
      </c>
      <c r="L391" s="74">
        <v>135</v>
      </c>
      <c r="M391" s="74" t="s">
        <v>1634</v>
      </c>
      <c r="N391" s="74">
        <v>0</v>
      </c>
      <c r="O391" s="176">
        <v>45000</v>
      </c>
      <c r="P391" s="176" t="s">
        <v>191</v>
      </c>
      <c r="Q391" s="73">
        <v>3.2250000000000001</v>
      </c>
      <c r="R391" s="174">
        <v>0.53400000000000003</v>
      </c>
      <c r="S391" s="73">
        <v>-0.19600000000000001</v>
      </c>
      <c r="T391" s="175">
        <v>1953</v>
      </c>
      <c r="U391" s="176">
        <v>45500</v>
      </c>
      <c r="V391" s="175" t="s">
        <v>233</v>
      </c>
      <c r="W391" s="201" t="s">
        <v>66</v>
      </c>
      <c r="X391" s="177"/>
    </row>
    <row r="392" spans="1:24" x14ac:dyDescent="0.4">
      <c r="A392" s="74">
        <v>386</v>
      </c>
      <c r="B392" s="197" t="s">
        <v>1635</v>
      </c>
      <c r="C392" s="198" t="s">
        <v>1636</v>
      </c>
      <c r="D392" s="199">
        <v>2</v>
      </c>
      <c r="E392" s="174">
        <v>180</v>
      </c>
      <c r="F392" s="174" t="s">
        <v>262</v>
      </c>
      <c r="G392" s="198" t="s">
        <v>1637</v>
      </c>
      <c r="H392" s="73">
        <v>7.6999999999999999E-2</v>
      </c>
      <c r="I392" s="73">
        <v>0.42499999999999999</v>
      </c>
      <c r="K392" s="74">
        <v>52</v>
      </c>
      <c r="L392" s="74">
        <v>55</v>
      </c>
      <c r="M392" s="74" t="s">
        <v>1153</v>
      </c>
      <c r="N392" s="74">
        <v>25</v>
      </c>
      <c r="O392" s="176">
        <v>8900</v>
      </c>
      <c r="P392" s="174" t="s">
        <v>1638</v>
      </c>
      <c r="Q392" s="73">
        <v>3.3860000000000001</v>
      </c>
      <c r="R392" s="174">
        <v>0.314</v>
      </c>
      <c r="S392" s="73">
        <v>-0.371</v>
      </c>
      <c r="T392" s="175">
        <v>2010</v>
      </c>
      <c r="U392" s="176">
        <v>8920</v>
      </c>
      <c r="V392" s="175" t="s">
        <v>197</v>
      </c>
      <c r="W392" s="201" t="s">
        <v>66</v>
      </c>
    </row>
    <row r="393" spans="1:24" s="204" customFormat="1" x14ac:dyDescent="0.4">
      <c r="A393" s="74">
        <v>387</v>
      </c>
      <c r="B393" s="197" t="s">
        <v>1639</v>
      </c>
      <c r="C393" s="198" t="s">
        <v>1640</v>
      </c>
      <c r="D393" s="199">
        <v>3</v>
      </c>
      <c r="E393" s="174">
        <v>886</v>
      </c>
      <c r="F393" s="174" t="s">
        <v>195</v>
      </c>
      <c r="G393" s="198" t="s">
        <v>430</v>
      </c>
      <c r="H393" s="73">
        <v>9.5000000000000001E-2</v>
      </c>
      <c r="I393" s="73">
        <v>0.22800000000000001</v>
      </c>
      <c r="J393" s="73"/>
      <c r="K393" s="74">
        <v>76</v>
      </c>
      <c r="L393" s="74">
        <v>135</v>
      </c>
      <c r="M393" s="74" t="s">
        <v>1634</v>
      </c>
      <c r="N393" s="74">
        <v>0</v>
      </c>
      <c r="O393" s="176">
        <v>71000</v>
      </c>
      <c r="P393" s="176" t="s">
        <v>191</v>
      </c>
      <c r="Q393" s="73">
        <v>3.5920000000000001</v>
      </c>
      <c r="R393" s="174">
        <v>0.38900000000000001</v>
      </c>
      <c r="S393" s="73">
        <v>-6.8000000000000005E-2</v>
      </c>
      <c r="T393" s="175">
        <v>1953</v>
      </c>
      <c r="U393" s="176">
        <v>71500</v>
      </c>
      <c r="V393" s="175" t="s">
        <v>233</v>
      </c>
      <c r="W393" s="201" t="s">
        <v>66</v>
      </c>
      <c r="X393" s="177"/>
    </row>
    <row r="394" spans="1:24" x14ac:dyDescent="0.4">
      <c r="A394" s="74">
        <v>388</v>
      </c>
      <c r="B394" s="197" t="s">
        <v>1641</v>
      </c>
      <c r="C394" s="198" t="s">
        <v>1642</v>
      </c>
      <c r="D394" s="199">
        <v>6</v>
      </c>
      <c r="E394" s="200" t="s">
        <v>1457</v>
      </c>
      <c r="F394" s="200" t="s">
        <v>188</v>
      </c>
      <c r="G394" s="72" t="s">
        <v>1643</v>
      </c>
      <c r="H394" s="73">
        <v>-0.157</v>
      </c>
      <c r="I394" s="73">
        <v>0.38300000000000001</v>
      </c>
      <c r="K394" s="74">
        <v>18</v>
      </c>
      <c r="L394" s="74">
        <v>18</v>
      </c>
      <c r="M394" s="74" t="s">
        <v>1643</v>
      </c>
      <c r="N394" s="74">
        <v>0</v>
      </c>
      <c r="O394" s="174" t="s">
        <v>191</v>
      </c>
      <c r="P394" s="174" t="s">
        <v>191</v>
      </c>
      <c r="Q394" s="73">
        <v>2.6110000000000002</v>
      </c>
      <c r="R394" s="174">
        <v>0.32400000000000001</v>
      </c>
      <c r="S394" s="73">
        <v>-0.28799999999999998</v>
      </c>
      <c r="T394" s="175">
        <v>1957</v>
      </c>
      <c r="U394" s="176">
        <v>1410</v>
      </c>
      <c r="V394" s="175" t="s">
        <v>213</v>
      </c>
      <c r="W394" s="175" t="s">
        <v>64</v>
      </c>
    </row>
    <row r="395" spans="1:24" s="204" customFormat="1" x14ac:dyDescent="0.4">
      <c r="A395" s="74">
        <v>389</v>
      </c>
      <c r="B395" s="197" t="s">
        <v>1644</v>
      </c>
      <c r="C395" s="198" t="s">
        <v>1645</v>
      </c>
      <c r="D395" s="199">
        <v>6</v>
      </c>
      <c r="E395" s="200" t="s">
        <v>1646</v>
      </c>
      <c r="F395" s="200" t="s">
        <v>188</v>
      </c>
      <c r="G395" s="72" t="s">
        <v>1643</v>
      </c>
      <c r="H395" s="73">
        <v>-0.17599999999999999</v>
      </c>
      <c r="I395" s="73">
        <v>0.32500000000000001</v>
      </c>
      <c r="J395" s="73"/>
      <c r="K395" s="74">
        <v>18</v>
      </c>
      <c r="L395" s="74">
        <v>18</v>
      </c>
      <c r="M395" s="74" t="s">
        <v>1643</v>
      </c>
      <c r="N395" s="74">
        <v>0</v>
      </c>
      <c r="O395" s="174" t="s">
        <v>191</v>
      </c>
      <c r="P395" s="174" t="s">
        <v>191</v>
      </c>
      <c r="Q395" s="73">
        <v>3.0990000000000002</v>
      </c>
      <c r="R395" s="174">
        <v>0.57099999999999995</v>
      </c>
      <c r="S395" s="73">
        <v>-0.376</v>
      </c>
      <c r="T395" s="175">
        <v>1954</v>
      </c>
      <c r="U395" s="176">
        <v>10100</v>
      </c>
      <c r="V395" s="175" t="s">
        <v>197</v>
      </c>
      <c r="W395" s="175" t="s">
        <v>64</v>
      </c>
      <c r="X395" s="177"/>
    </row>
    <row r="396" spans="1:24" x14ac:dyDescent="0.4">
      <c r="A396" s="74">
        <v>390</v>
      </c>
      <c r="B396" s="197" t="s">
        <v>1647</v>
      </c>
      <c r="C396" s="198" t="s">
        <v>1648</v>
      </c>
      <c r="D396" s="199">
        <v>6</v>
      </c>
      <c r="E396" s="200" t="s">
        <v>1649</v>
      </c>
      <c r="F396" s="200" t="s">
        <v>188</v>
      </c>
      <c r="G396" s="72" t="s">
        <v>1650</v>
      </c>
      <c r="H396" s="73">
        <v>-0.25900000000000001</v>
      </c>
      <c r="I396" s="73">
        <v>5.0999999999999997E-2</v>
      </c>
      <c r="K396" s="74">
        <v>29</v>
      </c>
      <c r="L396" s="74">
        <v>29</v>
      </c>
      <c r="M396" s="74" t="s">
        <v>1650</v>
      </c>
      <c r="N396" s="74">
        <v>4</v>
      </c>
      <c r="O396" s="174" t="s">
        <v>191</v>
      </c>
      <c r="P396" s="174" t="s">
        <v>191</v>
      </c>
      <c r="Q396" s="73">
        <v>2.4329999999999998</v>
      </c>
      <c r="R396" s="174">
        <v>0.48599999999999999</v>
      </c>
      <c r="S396" s="73">
        <v>-0.44</v>
      </c>
      <c r="T396" s="175">
        <v>1954</v>
      </c>
      <c r="U396" s="176">
        <v>2150</v>
      </c>
      <c r="V396" s="175" t="s">
        <v>192</v>
      </c>
      <c r="W396" s="175" t="s">
        <v>64</v>
      </c>
    </row>
    <row r="397" spans="1:24" s="204" customFormat="1" x14ac:dyDescent="0.4">
      <c r="A397" s="74">
        <v>391</v>
      </c>
      <c r="B397" s="197" t="s">
        <v>1651</v>
      </c>
      <c r="C397" s="198" t="s">
        <v>1652</v>
      </c>
      <c r="D397" s="199">
        <v>6</v>
      </c>
      <c r="E397" s="200">
        <v>51.2</v>
      </c>
      <c r="F397" s="200" t="s">
        <v>262</v>
      </c>
      <c r="G397" s="72" t="s">
        <v>1653</v>
      </c>
      <c r="H397" s="73">
        <v>-0.22700000000000001</v>
      </c>
      <c r="I397" s="73">
        <v>6.5000000000000002E-2</v>
      </c>
      <c r="J397" s="73"/>
      <c r="K397" s="74">
        <v>33</v>
      </c>
      <c r="L397" s="74">
        <v>69</v>
      </c>
      <c r="M397" s="74" t="s">
        <v>1654</v>
      </c>
      <c r="N397" s="74">
        <v>1</v>
      </c>
      <c r="O397" s="176">
        <v>13900</v>
      </c>
      <c r="P397" s="176" t="s">
        <v>191</v>
      </c>
      <c r="Q397" s="73">
        <v>3.1760000000000002</v>
      </c>
      <c r="R397" s="174">
        <v>0.48099999999999998</v>
      </c>
      <c r="S397" s="73">
        <v>-0.377</v>
      </c>
      <c r="T397" s="175">
        <v>1957</v>
      </c>
      <c r="U397" s="176">
        <v>14200</v>
      </c>
      <c r="V397" s="175" t="s">
        <v>192</v>
      </c>
      <c r="W397" s="175" t="s">
        <v>64</v>
      </c>
      <c r="X397" s="177"/>
    </row>
    <row r="398" spans="1:24" x14ac:dyDescent="0.4">
      <c r="A398" s="74">
        <v>392</v>
      </c>
      <c r="B398" s="197" t="s">
        <v>1655</v>
      </c>
      <c r="C398" s="198" t="s">
        <v>1656</v>
      </c>
      <c r="D398" s="199">
        <v>6</v>
      </c>
      <c r="E398" s="200" t="s">
        <v>1657</v>
      </c>
      <c r="F398" s="200" t="s">
        <v>195</v>
      </c>
      <c r="G398" s="72" t="s">
        <v>1658</v>
      </c>
      <c r="H398" s="73">
        <v>-0.13500000000000001</v>
      </c>
      <c r="I398" s="73">
        <v>0.11</v>
      </c>
      <c r="K398" s="74">
        <v>66</v>
      </c>
      <c r="L398" s="74">
        <v>90</v>
      </c>
      <c r="M398" s="74" t="s">
        <v>1492</v>
      </c>
      <c r="N398" s="74">
        <v>10</v>
      </c>
      <c r="O398" s="176">
        <v>50500</v>
      </c>
      <c r="P398" s="176" t="s">
        <v>191</v>
      </c>
      <c r="Q398" s="73">
        <v>3.51</v>
      </c>
      <c r="R398" s="174">
        <v>0.376</v>
      </c>
      <c r="S398" s="73">
        <v>-8.0000000000000002E-3</v>
      </c>
      <c r="T398" s="175">
        <v>1940</v>
      </c>
      <c r="U398" s="176">
        <v>51000</v>
      </c>
      <c r="V398" s="175" t="s">
        <v>233</v>
      </c>
      <c r="W398" s="175" t="s">
        <v>64</v>
      </c>
    </row>
    <row r="399" spans="1:24" s="204" customFormat="1" x14ac:dyDescent="0.4">
      <c r="A399" s="74">
        <v>393</v>
      </c>
      <c r="B399" s="197" t="s">
        <v>1659</v>
      </c>
      <c r="C399" s="198" t="s">
        <v>1660</v>
      </c>
      <c r="D399" s="199">
        <v>2</v>
      </c>
      <c r="E399" s="174">
        <v>12.9</v>
      </c>
      <c r="F399" s="174" t="s">
        <v>188</v>
      </c>
      <c r="G399" s="198" t="s">
        <v>1661</v>
      </c>
      <c r="H399" s="73">
        <v>4.5999999999999999E-2</v>
      </c>
      <c r="I399" s="73">
        <v>0.82</v>
      </c>
      <c r="J399" s="73"/>
      <c r="K399" s="74">
        <v>18</v>
      </c>
      <c r="L399" s="74">
        <v>32</v>
      </c>
      <c r="M399" s="74" t="s">
        <v>1662</v>
      </c>
      <c r="N399" s="74">
        <v>0</v>
      </c>
      <c r="O399" s="174" t="s">
        <v>191</v>
      </c>
      <c r="P399" s="174" t="s">
        <v>1663</v>
      </c>
      <c r="Q399" s="73">
        <v>2.3879999999999999</v>
      </c>
      <c r="R399" s="174">
        <v>0.59299999999999997</v>
      </c>
      <c r="S399" s="73">
        <v>-0.48899999999999999</v>
      </c>
      <c r="T399" s="175">
        <v>1979</v>
      </c>
      <c r="U399" s="176">
        <v>2550</v>
      </c>
      <c r="V399" s="175" t="s">
        <v>197</v>
      </c>
      <c r="W399" s="201" t="s">
        <v>66</v>
      </c>
      <c r="X399" s="177"/>
    </row>
    <row r="400" spans="1:24" x14ac:dyDescent="0.4">
      <c r="A400" s="74">
        <v>394</v>
      </c>
      <c r="B400" s="197" t="s">
        <v>1664</v>
      </c>
      <c r="C400" s="198" t="s">
        <v>1665</v>
      </c>
      <c r="D400" s="199">
        <v>3</v>
      </c>
      <c r="E400" s="174">
        <v>403</v>
      </c>
      <c r="F400" s="174" t="s">
        <v>195</v>
      </c>
      <c r="G400" s="198" t="s">
        <v>1666</v>
      </c>
      <c r="H400" s="73">
        <v>-0.02</v>
      </c>
      <c r="I400" s="73">
        <v>0.81599999999999995</v>
      </c>
      <c r="K400" s="74">
        <v>67</v>
      </c>
      <c r="L400" s="74">
        <v>72</v>
      </c>
      <c r="M400" s="74" t="s">
        <v>1630</v>
      </c>
      <c r="N400" s="74">
        <v>0</v>
      </c>
      <c r="O400" s="176">
        <v>12400</v>
      </c>
      <c r="P400" s="176" t="s">
        <v>191</v>
      </c>
      <c r="Q400" s="73">
        <v>3.4590000000000001</v>
      </c>
      <c r="R400" s="174">
        <v>0.33100000000000002</v>
      </c>
      <c r="S400" s="73">
        <v>-0.41799999999999998</v>
      </c>
      <c r="T400" s="175">
        <v>1962</v>
      </c>
      <c r="U400" s="176">
        <v>12400</v>
      </c>
      <c r="V400" s="175" t="s">
        <v>213</v>
      </c>
      <c r="W400" s="201" t="s">
        <v>66</v>
      </c>
    </row>
    <row r="401" spans="1:24" s="204" customFormat="1" x14ac:dyDescent="0.4">
      <c r="A401" s="74">
        <v>395</v>
      </c>
      <c r="B401" s="197" t="s">
        <v>1667</v>
      </c>
      <c r="C401" s="198" t="s">
        <v>1668</v>
      </c>
      <c r="D401" s="199">
        <v>1</v>
      </c>
      <c r="E401" s="200" t="s">
        <v>1669</v>
      </c>
      <c r="F401" s="200" t="s">
        <v>195</v>
      </c>
      <c r="G401" s="72" t="s">
        <v>1670</v>
      </c>
      <c r="H401" s="73">
        <v>-0.105</v>
      </c>
      <c r="I401" s="73">
        <v>0.621</v>
      </c>
      <c r="J401" s="73"/>
      <c r="K401" s="74">
        <v>15</v>
      </c>
      <c r="L401" s="74">
        <v>15</v>
      </c>
      <c r="M401" s="74" t="s">
        <v>1670</v>
      </c>
      <c r="N401" s="74">
        <v>0</v>
      </c>
      <c r="O401" s="174" t="s">
        <v>191</v>
      </c>
      <c r="P401" s="174" t="s">
        <v>191</v>
      </c>
      <c r="Q401" s="73">
        <v>1.8680000000000001</v>
      </c>
      <c r="R401" s="174">
        <v>0.68100000000000005</v>
      </c>
      <c r="S401" s="73">
        <v>-0.16500000000000001</v>
      </c>
      <c r="T401" s="175">
        <v>1953</v>
      </c>
      <c r="U401" s="176">
        <v>2550</v>
      </c>
      <c r="V401" s="175" t="s">
        <v>233</v>
      </c>
      <c r="W401" s="201" t="s">
        <v>66</v>
      </c>
      <c r="X401" s="177"/>
    </row>
    <row r="402" spans="1:24" x14ac:dyDescent="0.4">
      <c r="A402" s="74">
        <v>396</v>
      </c>
      <c r="B402" s="197" t="s">
        <v>1671</v>
      </c>
      <c r="C402" s="198" t="s">
        <v>1672</v>
      </c>
      <c r="D402" s="199">
        <v>1</v>
      </c>
      <c r="E402" s="200" t="s">
        <v>1673</v>
      </c>
      <c r="F402" s="200" t="s">
        <v>195</v>
      </c>
      <c r="G402" s="72" t="s">
        <v>1674</v>
      </c>
      <c r="H402" s="73">
        <v>-1.4999999999999999E-2</v>
      </c>
      <c r="I402" s="73">
        <v>1</v>
      </c>
      <c r="K402" s="74">
        <v>12</v>
      </c>
      <c r="L402" s="74">
        <v>12</v>
      </c>
      <c r="M402" s="74" t="s">
        <v>1674</v>
      </c>
      <c r="N402" s="74">
        <v>0</v>
      </c>
      <c r="O402" s="174" t="s">
        <v>191</v>
      </c>
      <c r="P402" s="174" t="s">
        <v>191</v>
      </c>
      <c r="Q402" s="73">
        <v>1.627</v>
      </c>
      <c r="R402" s="174">
        <v>0.80400000000000005</v>
      </c>
      <c r="S402" s="73">
        <v>-0.27100000000000002</v>
      </c>
      <c r="T402" s="175">
        <v>1953</v>
      </c>
      <c r="U402" s="176">
        <v>1150</v>
      </c>
      <c r="V402" s="175" t="s">
        <v>228</v>
      </c>
      <c r="W402" s="201" t="s">
        <v>66</v>
      </c>
    </row>
    <row r="403" spans="1:24" s="204" customFormat="1" x14ac:dyDescent="0.4">
      <c r="A403" s="74">
        <v>397</v>
      </c>
      <c r="B403" s="197" t="s">
        <v>1675</v>
      </c>
      <c r="C403" s="198" t="s">
        <v>1676</v>
      </c>
      <c r="D403" s="199">
        <v>1</v>
      </c>
      <c r="E403" s="200" t="s">
        <v>1677</v>
      </c>
      <c r="F403" s="200" t="s">
        <v>188</v>
      </c>
      <c r="G403" s="72" t="s">
        <v>242</v>
      </c>
      <c r="H403" s="73">
        <v>-9.9000000000000005E-2</v>
      </c>
      <c r="I403" s="73">
        <v>0.66113999999999995</v>
      </c>
      <c r="J403" s="73"/>
      <c r="K403" s="74">
        <v>14</v>
      </c>
      <c r="L403" s="74">
        <v>14</v>
      </c>
      <c r="M403" s="74" t="s">
        <v>242</v>
      </c>
      <c r="N403" s="74">
        <v>0</v>
      </c>
      <c r="O403" s="174" t="s">
        <v>191</v>
      </c>
      <c r="P403" s="174" t="s">
        <v>191</v>
      </c>
      <c r="Q403" s="73">
        <v>1.6659999999999999</v>
      </c>
      <c r="R403" s="174">
        <v>0.44700000000000001</v>
      </c>
      <c r="S403" s="73">
        <v>-0.14299999999999999</v>
      </c>
      <c r="T403" s="175">
        <v>1969</v>
      </c>
      <c r="U403" s="176">
        <v>400</v>
      </c>
      <c r="V403" s="175" t="s">
        <v>197</v>
      </c>
      <c r="W403" s="201" t="s">
        <v>66</v>
      </c>
      <c r="X403" s="177"/>
    </row>
    <row r="404" spans="1:24" x14ac:dyDescent="0.4">
      <c r="A404" s="74">
        <v>398</v>
      </c>
      <c r="B404" s="197" t="s">
        <v>1678</v>
      </c>
      <c r="C404" s="198" t="s">
        <v>1679</v>
      </c>
      <c r="D404" s="199">
        <v>1</v>
      </c>
      <c r="E404" s="200">
        <v>40.5</v>
      </c>
      <c r="F404" s="200" t="s">
        <v>188</v>
      </c>
      <c r="G404" s="72" t="s">
        <v>1680</v>
      </c>
      <c r="H404" s="73">
        <v>0.156</v>
      </c>
      <c r="I404" s="73">
        <v>0.115</v>
      </c>
      <c r="K404" s="74">
        <v>49</v>
      </c>
      <c r="L404" s="74">
        <v>49</v>
      </c>
      <c r="M404" s="74" t="s">
        <v>1680</v>
      </c>
      <c r="N404" s="74">
        <v>0</v>
      </c>
      <c r="O404" s="174" t="s">
        <v>191</v>
      </c>
      <c r="P404" s="174" t="s">
        <v>191</v>
      </c>
      <c r="Q404" s="73">
        <v>2.4529999999999998</v>
      </c>
      <c r="R404" s="174">
        <v>0.51800000000000002</v>
      </c>
      <c r="S404" s="73">
        <v>3.9E-2</v>
      </c>
      <c r="T404" s="175">
        <v>1969</v>
      </c>
      <c r="U404" s="176">
        <v>4500</v>
      </c>
      <c r="V404" s="175" t="s">
        <v>228</v>
      </c>
      <c r="W404" s="201" t="s">
        <v>66</v>
      </c>
    </row>
    <row r="405" spans="1:24" s="204" customFormat="1" x14ac:dyDescent="0.4">
      <c r="A405" s="74">
        <v>399</v>
      </c>
      <c r="B405" s="197" t="s">
        <v>1681</v>
      </c>
      <c r="C405" s="198" t="s">
        <v>1682</v>
      </c>
      <c r="D405" s="199">
        <v>1</v>
      </c>
      <c r="E405" s="174">
        <v>4.3</v>
      </c>
      <c r="F405" s="174" t="s">
        <v>188</v>
      </c>
      <c r="G405" s="198" t="s">
        <v>1683</v>
      </c>
      <c r="H405" s="73">
        <v>0</v>
      </c>
      <c r="I405" s="73">
        <v>1</v>
      </c>
      <c r="J405" s="73"/>
      <c r="K405" s="74">
        <v>13</v>
      </c>
      <c r="L405" s="74">
        <v>21</v>
      </c>
      <c r="M405" s="74" t="s">
        <v>438</v>
      </c>
      <c r="N405" s="74">
        <v>0</v>
      </c>
      <c r="O405" s="174">
        <v>440</v>
      </c>
      <c r="P405" s="174" t="s">
        <v>1684</v>
      </c>
      <c r="Q405" s="73">
        <v>2.2959999999999998</v>
      </c>
      <c r="R405" s="174">
        <v>0.309</v>
      </c>
      <c r="S405" s="73">
        <v>-0.499</v>
      </c>
      <c r="T405" s="175">
        <v>1995</v>
      </c>
      <c r="U405" s="176">
        <v>565</v>
      </c>
      <c r="V405" s="175" t="s">
        <v>197</v>
      </c>
      <c r="W405" s="201" t="s">
        <v>66</v>
      </c>
      <c r="X405" s="177"/>
    </row>
    <row r="406" spans="1:24" x14ac:dyDescent="0.4">
      <c r="A406" s="74">
        <v>400</v>
      </c>
      <c r="B406" s="197" t="s">
        <v>1685</v>
      </c>
      <c r="C406" s="198" t="s">
        <v>1686</v>
      </c>
      <c r="D406" s="199">
        <v>1</v>
      </c>
      <c r="E406" s="174">
        <v>426</v>
      </c>
      <c r="F406" s="174" t="s">
        <v>195</v>
      </c>
      <c r="G406" s="198" t="s">
        <v>1687</v>
      </c>
      <c r="H406" s="73">
        <v>-0.17599999999999999</v>
      </c>
      <c r="I406" s="73">
        <v>0.14000000000000001</v>
      </c>
      <c r="K406" s="74">
        <v>35</v>
      </c>
      <c r="L406" s="74">
        <v>95</v>
      </c>
      <c r="M406" s="74" t="s">
        <v>1481</v>
      </c>
      <c r="N406" s="74">
        <v>0</v>
      </c>
      <c r="O406" s="174" t="s">
        <v>1688</v>
      </c>
      <c r="P406" s="174" t="s">
        <v>191</v>
      </c>
      <c r="Q406" s="73">
        <v>3.4009999999999998</v>
      </c>
      <c r="R406" s="174">
        <v>0.36299999999999999</v>
      </c>
      <c r="S406" s="73">
        <v>-0.223</v>
      </c>
      <c r="T406" s="175">
        <v>1953</v>
      </c>
      <c r="U406" s="176">
        <v>26000</v>
      </c>
      <c r="V406" s="175" t="s">
        <v>233</v>
      </c>
      <c r="W406" s="201" t="s">
        <v>66</v>
      </c>
    </row>
    <row r="407" spans="1:24" s="204" customFormat="1" x14ac:dyDescent="0.4">
      <c r="A407" s="74">
        <v>401</v>
      </c>
      <c r="B407" s="197" t="s">
        <v>1689</v>
      </c>
      <c r="C407" s="198" t="s">
        <v>1690</v>
      </c>
      <c r="D407" s="199">
        <v>1</v>
      </c>
      <c r="E407" s="174">
        <v>22.3</v>
      </c>
      <c r="F407" s="174" t="s">
        <v>188</v>
      </c>
      <c r="G407" s="198" t="s">
        <v>639</v>
      </c>
      <c r="H407" s="73">
        <v>-0.121</v>
      </c>
      <c r="I407" s="73">
        <v>0.33900000000000002</v>
      </c>
      <c r="J407" s="73"/>
      <c r="K407" s="74">
        <v>32</v>
      </c>
      <c r="L407" s="74">
        <v>45</v>
      </c>
      <c r="M407" s="74" t="s">
        <v>639</v>
      </c>
      <c r="N407" s="74">
        <v>0</v>
      </c>
      <c r="O407" s="174" t="s">
        <v>191</v>
      </c>
      <c r="P407" s="174" t="s">
        <v>1691</v>
      </c>
      <c r="Q407" s="73">
        <v>2.351</v>
      </c>
      <c r="R407" s="174">
        <v>0.65200000000000002</v>
      </c>
      <c r="S407" s="73">
        <v>-0.52600000000000002</v>
      </c>
      <c r="T407" s="175">
        <v>2010</v>
      </c>
      <c r="U407" s="176">
        <v>2660</v>
      </c>
      <c r="V407" s="175" t="s">
        <v>192</v>
      </c>
      <c r="W407" s="201" t="s">
        <v>66</v>
      </c>
      <c r="X407" s="177"/>
    </row>
    <row r="408" spans="1:24" x14ac:dyDescent="0.4">
      <c r="A408" s="74">
        <v>402</v>
      </c>
      <c r="B408" s="197" t="s">
        <v>1692</v>
      </c>
      <c r="C408" s="198" t="s">
        <v>1693</v>
      </c>
      <c r="D408" s="199">
        <v>1</v>
      </c>
      <c r="E408" s="176">
        <v>1334</v>
      </c>
      <c r="F408" s="176" t="s">
        <v>195</v>
      </c>
      <c r="G408" s="208" t="s">
        <v>1694</v>
      </c>
      <c r="H408" s="73">
        <v>-0.317</v>
      </c>
      <c r="I408" s="73">
        <v>9.6000000000000002E-2</v>
      </c>
      <c r="K408" s="74">
        <v>16</v>
      </c>
      <c r="L408" s="74">
        <v>119</v>
      </c>
      <c r="M408" s="74" t="s">
        <v>1695</v>
      </c>
      <c r="N408" s="74">
        <v>0</v>
      </c>
      <c r="O408" s="176">
        <v>23500</v>
      </c>
      <c r="P408" s="176" t="s">
        <v>191</v>
      </c>
      <c r="Q408" s="73">
        <v>3.6150000000000002</v>
      </c>
      <c r="R408" s="174">
        <v>0.372</v>
      </c>
      <c r="S408" s="73">
        <v>-0.374</v>
      </c>
      <c r="T408" s="175">
        <v>1953</v>
      </c>
      <c r="U408" s="176">
        <v>24000</v>
      </c>
      <c r="V408" s="175" t="s">
        <v>228</v>
      </c>
      <c r="W408" s="201" t="s">
        <v>66</v>
      </c>
    </row>
    <row r="409" spans="1:24" s="204" customFormat="1" x14ac:dyDescent="0.4">
      <c r="A409" s="74">
        <v>403</v>
      </c>
      <c r="B409" s="197" t="s">
        <v>1696</v>
      </c>
      <c r="C409" s="198" t="s">
        <v>1697</v>
      </c>
      <c r="D409" s="199">
        <v>1</v>
      </c>
      <c r="E409" s="174">
        <v>78.599999999999994</v>
      </c>
      <c r="F409" s="174" t="s">
        <v>188</v>
      </c>
      <c r="G409" s="198" t="s">
        <v>639</v>
      </c>
      <c r="H409" s="73">
        <v>-6.7000000000000004E-2</v>
      </c>
      <c r="I409" s="73">
        <v>0.60399999999999998</v>
      </c>
      <c r="J409" s="73"/>
      <c r="K409" s="74">
        <v>32</v>
      </c>
      <c r="L409" s="74">
        <v>45</v>
      </c>
      <c r="M409" s="74" t="s">
        <v>639</v>
      </c>
      <c r="N409" s="74">
        <v>0</v>
      </c>
      <c r="O409" s="174" t="s">
        <v>191</v>
      </c>
      <c r="P409" s="174" t="s">
        <v>1698</v>
      </c>
      <c r="Q409" s="73">
        <v>2.794</v>
      </c>
      <c r="R409" s="174">
        <v>0.53900000000000003</v>
      </c>
      <c r="S409" s="73">
        <v>-0.57399999999999995</v>
      </c>
      <c r="T409" s="175">
        <v>1979</v>
      </c>
      <c r="U409" s="176">
        <v>4200</v>
      </c>
      <c r="V409" s="175" t="s">
        <v>213</v>
      </c>
      <c r="W409" s="201" t="s">
        <v>66</v>
      </c>
      <c r="X409" s="177"/>
    </row>
    <row r="410" spans="1:24" x14ac:dyDescent="0.4">
      <c r="A410" s="74">
        <v>404</v>
      </c>
      <c r="B410" s="197" t="s">
        <v>1699</v>
      </c>
      <c r="C410" s="198" t="s">
        <v>1700</v>
      </c>
      <c r="D410" s="199">
        <v>1</v>
      </c>
      <c r="E410" s="176">
        <v>1548</v>
      </c>
      <c r="F410" s="176" t="s">
        <v>195</v>
      </c>
      <c r="G410" s="208" t="s">
        <v>1701</v>
      </c>
      <c r="H410" s="73">
        <v>-5.8999999999999997E-2</v>
      </c>
      <c r="I410" s="73">
        <v>0.58799999999999997</v>
      </c>
      <c r="K410" s="74">
        <v>42</v>
      </c>
      <c r="L410" s="74">
        <v>119</v>
      </c>
      <c r="M410" s="74" t="s">
        <v>1695</v>
      </c>
      <c r="N410" s="74">
        <v>0</v>
      </c>
      <c r="O410" s="176">
        <v>22000</v>
      </c>
      <c r="P410" s="176" t="s">
        <v>191</v>
      </c>
      <c r="Q410" s="73">
        <v>3.6560000000000001</v>
      </c>
      <c r="R410" s="174">
        <v>0.34</v>
      </c>
      <c r="S410" s="73">
        <v>-0.33800000000000002</v>
      </c>
      <c r="T410" s="175">
        <v>1953</v>
      </c>
      <c r="U410" s="176">
        <v>22500</v>
      </c>
      <c r="V410" s="175" t="s">
        <v>192</v>
      </c>
      <c r="W410" s="201" t="s">
        <v>66</v>
      </c>
    </row>
    <row r="411" spans="1:24" s="204" customFormat="1" x14ac:dyDescent="0.4">
      <c r="A411" s="74">
        <v>405</v>
      </c>
      <c r="B411" s="197" t="s">
        <v>1702</v>
      </c>
      <c r="C411" s="198" t="s">
        <v>1703</v>
      </c>
      <c r="D411" s="199">
        <v>2</v>
      </c>
      <c r="E411" s="174">
        <v>28.7</v>
      </c>
      <c r="F411" s="174" t="s">
        <v>188</v>
      </c>
      <c r="G411" s="198" t="s">
        <v>1704</v>
      </c>
      <c r="H411" s="73">
        <v>3.7999999999999999E-2</v>
      </c>
      <c r="I411" s="73">
        <v>0.90200000000000002</v>
      </c>
      <c r="J411" s="73"/>
      <c r="K411" s="74">
        <v>13</v>
      </c>
      <c r="L411" s="74">
        <v>24</v>
      </c>
      <c r="M411" s="74" t="s">
        <v>939</v>
      </c>
      <c r="N411" s="74">
        <v>0</v>
      </c>
      <c r="O411" s="174" t="s">
        <v>1705</v>
      </c>
      <c r="P411" s="174" t="s">
        <v>1706</v>
      </c>
      <c r="Q411" s="73">
        <v>2.0579999999999998</v>
      </c>
      <c r="R411" s="174">
        <v>1.0309999999999999</v>
      </c>
      <c r="S411" s="73">
        <v>-0.503</v>
      </c>
      <c r="T411" s="175">
        <v>1975</v>
      </c>
      <c r="U411" s="176">
        <v>2100</v>
      </c>
      <c r="V411" s="175" t="s">
        <v>439</v>
      </c>
      <c r="W411" s="201" t="s">
        <v>66</v>
      </c>
      <c r="X411" s="177"/>
    </row>
    <row r="412" spans="1:24" x14ac:dyDescent="0.4">
      <c r="A412" s="74">
        <v>406</v>
      </c>
      <c r="B412" s="197" t="s">
        <v>1707</v>
      </c>
      <c r="C412" s="198" t="s">
        <v>1708</v>
      </c>
      <c r="D412" s="199">
        <v>2</v>
      </c>
      <c r="E412" s="176">
        <v>2500</v>
      </c>
      <c r="F412" s="176" t="s">
        <v>195</v>
      </c>
      <c r="G412" s="208" t="s">
        <v>1709</v>
      </c>
      <c r="H412" s="73">
        <v>0.10100000000000001</v>
      </c>
      <c r="I412" s="73">
        <v>0.17199999999999999</v>
      </c>
      <c r="K412" s="74">
        <v>85</v>
      </c>
      <c r="L412" s="74">
        <v>119</v>
      </c>
      <c r="M412" s="74" t="s">
        <v>1695</v>
      </c>
      <c r="N412" s="74">
        <v>1</v>
      </c>
      <c r="O412" s="176">
        <v>29000</v>
      </c>
      <c r="P412" s="176" t="s">
        <v>191</v>
      </c>
      <c r="Q412" s="73">
        <v>3.8109999999999999</v>
      </c>
      <c r="R412" s="174">
        <v>0.317</v>
      </c>
      <c r="S412" s="73">
        <v>-0.3</v>
      </c>
      <c r="T412" s="175">
        <v>1965</v>
      </c>
      <c r="U412" s="176">
        <v>29800</v>
      </c>
      <c r="V412" s="175" t="s">
        <v>213</v>
      </c>
      <c r="W412" s="201" t="s">
        <v>66</v>
      </c>
    </row>
    <row r="413" spans="1:24" s="204" customFormat="1" x14ac:dyDescent="0.4">
      <c r="A413" s="74">
        <v>407</v>
      </c>
      <c r="B413" s="197" t="s">
        <v>1710</v>
      </c>
      <c r="C413" s="198" t="s">
        <v>1711</v>
      </c>
      <c r="D413" s="199">
        <v>3</v>
      </c>
      <c r="E413" s="176">
        <v>2738</v>
      </c>
      <c r="F413" s="176" t="s">
        <v>195</v>
      </c>
      <c r="G413" s="208" t="s">
        <v>552</v>
      </c>
      <c r="H413" s="73">
        <v>0.23200000000000001</v>
      </c>
      <c r="I413" s="73">
        <v>7.3999999999999996E-2</v>
      </c>
      <c r="J413" s="73"/>
      <c r="K413" s="74">
        <v>30</v>
      </c>
      <c r="L413" s="74">
        <v>30</v>
      </c>
      <c r="M413" s="74" t="s">
        <v>552</v>
      </c>
      <c r="N413" s="74">
        <v>1</v>
      </c>
      <c r="O413" s="174" t="s">
        <v>191</v>
      </c>
      <c r="P413" s="174" t="s">
        <v>191</v>
      </c>
      <c r="Q413" s="73">
        <v>3.86</v>
      </c>
      <c r="R413" s="174">
        <v>0.313</v>
      </c>
      <c r="S413" s="73">
        <v>-0.41</v>
      </c>
      <c r="T413" s="175">
        <v>1965</v>
      </c>
      <c r="U413" s="176">
        <v>29700</v>
      </c>
      <c r="V413" s="175" t="s">
        <v>213</v>
      </c>
      <c r="W413" s="201" t="s">
        <v>66</v>
      </c>
      <c r="X413" s="177"/>
    </row>
    <row r="414" spans="1:24" x14ac:dyDescent="0.4">
      <c r="A414" s="74">
        <v>408</v>
      </c>
      <c r="B414" s="197" t="s">
        <v>1712</v>
      </c>
      <c r="C414" s="198" t="s">
        <v>1713</v>
      </c>
      <c r="D414" s="199">
        <v>2</v>
      </c>
      <c r="E414" s="174">
        <v>15.5</v>
      </c>
      <c r="F414" s="174" t="s">
        <v>188</v>
      </c>
      <c r="G414" s="198" t="s">
        <v>939</v>
      </c>
      <c r="H414" s="73">
        <v>-1.9E-2</v>
      </c>
      <c r="I414" s="73">
        <v>0.96</v>
      </c>
      <c r="K414" s="74">
        <v>15</v>
      </c>
      <c r="L414" s="74">
        <v>36</v>
      </c>
      <c r="M414" s="74" t="s">
        <v>1714</v>
      </c>
      <c r="N414" s="74">
        <v>0</v>
      </c>
      <c r="O414" s="176">
        <v>5200</v>
      </c>
      <c r="P414" s="174" t="s">
        <v>1715</v>
      </c>
      <c r="Q414" s="73">
        <v>1.8859999999999999</v>
      </c>
      <c r="R414" s="174">
        <v>1.08</v>
      </c>
      <c r="S414" s="73">
        <v>-0.433</v>
      </c>
      <c r="T414" s="175">
        <v>1969</v>
      </c>
      <c r="U414" s="176">
        <v>5300</v>
      </c>
      <c r="V414" s="175" t="s">
        <v>192</v>
      </c>
      <c r="W414" s="201" t="s">
        <v>66</v>
      </c>
    </row>
    <row r="415" spans="1:24" x14ac:dyDescent="0.4">
      <c r="A415" s="74">
        <v>409</v>
      </c>
      <c r="B415" s="72" t="s">
        <v>1716</v>
      </c>
      <c r="C415" s="198" t="s">
        <v>1717</v>
      </c>
      <c r="D415" s="210">
        <v>2</v>
      </c>
      <c r="E415" s="174">
        <v>1.74</v>
      </c>
      <c r="F415" s="174" t="s">
        <v>188</v>
      </c>
      <c r="G415" s="198" t="s">
        <v>438</v>
      </c>
      <c r="H415" s="73">
        <v>0.374</v>
      </c>
      <c r="I415" s="73">
        <v>7.0000000000000007E-2</v>
      </c>
      <c r="K415" s="74">
        <v>14</v>
      </c>
      <c r="L415" s="74">
        <v>21</v>
      </c>
      <c r="M415" s="74" t="s">
        <v>438</v>
      </c>
      <c r="N415" s="74">
        <v>0</v>
      </c>
      <c r="O415" s="174" t="s">
        <v>191</v>
      </c>
      <c r="P415" s="174" t="s">
        <v>1718</v>
      </c>
      <c r="Q415" s="73">
        <v>1.776</v>
      </c>
      <c r="R415" s="174">
        <v>0.94499999999999995</v>
      </c>
      <c r="S415" s="73">
        <v>-0.627</v>
      </c>
      <c r="T415" s="175">
        <v>2008</v>
      </c>
      <c r="U415" s="176">
        <v>1010</v>
      </c>
      <c r="V415" s="175" t="s">
        <v>197</v>
      </c>
      <c r="W415" s="201" t="s">
        <v>66</v>
      </c>
    </row>
    <row r="416" spans="1:24" s="204" customFormat="1" x14ac:dyDescent="0.4">
      <c r="A416" s="74">
        <v>410</v>
      </c>
      <c r="B416" s="197" t="s">
        <v>1719</v>
      </c>
      <c r="C416" s="198" t="s">
        <v>1720</v>
      </c>
      <c r="D416" s="199">
        <v>2</v>
      </c>
      <c r="E416" s="174">
        <v>39.299999999999997</v>
      </c>
      <c r="F416" s="174" t="s">
        <v>195</v>
      </c>
      <c r="G416" s="198" t="s">
        <v>1721</v>
      </c>
      <c r="H416" s="73">
        <v>-0.21099999999999999</v>
      </c>
      <c r="I416" s="73">
        <v>0.22</v>
      </c>
      <c r="J416" s="73"/>
      <c r="K416" s="74">
        <v>19</v>
      </c>
      <c r="L416" s="74">
        <v>25</v>
      </c>
      <c r="M416" s="217" t="s">
        <v>1722</v>
      </c>
      <c r="N416" s="74">
        <v>0</v>
      </c>
      <c r="O416" s="176">
        <v>4300</v>
      </c>
      <c r="P416" s="176" t="s">
        <v>191</v>
      </c>
      <c r="Q416" s="73">
        <v>3.012</v>
      </c>
      <c r="R416" s="174">
        <v>0.378</v>
      </c>
      <c r="S416" s="73">
        <v>-0.16700000000000001</v>
      </c>
      <c r="T416" s="175">
        <v>1962</v>
      </c>
      <c r="U416" s="176">
        <v>5200</v>
      </c>
      <c r="V416" s="175" t="s">
        <v>197</v>
      </c>
      <c r="W416" s="201" t="s">
        <v>66</v>
      </c>
      <c r="X416" s="177"/>
    </row>
    <row r="417" spans="1:24" s="204" customFormat="1" x14ac:dyDescent="0.4">
      <c r="A417" s="74">
        <v>411</v>
      </c>
      <c r="B417" s="197" t="s">
        <v>1723</v>
      </c>
      <c r="C417" s="198" t="s">
        <v>1724</v>
      </c>
      <c r="D417" s="199">
        <v>2</v>
      </c>
      <c r="E417" s="174">
        <v>669</v>
      </c>
      <c r="F417" s="174" t="s">
        <v>195</v>
      </c>
      <c r="G417" s="198" t="s">
        <v>1725</v>
      </c>
      <c r="H417" s="73">
        <v>-0.106</v>
      </c>
      <c r="I417" s="73">
        <v>0.19900000000000001</v>
      </c>
      <c r="J417" s="73"/>
      <c r="K417" s="74">
        <v>69</v>
      </c>
      <c r="L417" s="74">
        <v>69</v>
      </c>
      <c r="M417" s="74" t="s">
        <v>1725</v>
      </c>
      <c r="N417" s="74">
        <v>26</v>
      </c>
      <c r="O417" s="174" t="s">
        <v>191</v>
      </c>
      <c r="P417" s="174" t="s">
        <v>191</v>
      </c>
      <c r="Q417" s="73">
        <v>3.8079999999999998</v>
      </c>
      <c r="R417" s="174">
        <v>0.28899999999999998</v>
      </c>
      <c r="S417" s="73">
        <v>-0.48099999999999998</v>
      </c>
      <c r="T417" s="175">
        <v>1978</v>
      </c>
      <c r="U417" s="176">
        <v>20800</v>
      </c>
      <c r="V417" s="175" t="s">
        <v>213</v>
      </c>
      <c r="W417" s="201" t="s">
        <v>66</v>
      </c>
      <c r="X417" s="177"/>
    </row>
    <row r="418" spans="1:24" s="204" customFormat="1" x14ac:dyDescent="0.4">
      <c r="A418" s="74">
        <v>412</v>
      </c>
      <c r="B418" s="197" t="s">
        <v>1726</v>
      </c>
      <c r="C418" s="198" t="s">
        <v>1727</v>
      </c>
      <c r="D418" s="199">
        <v>3</v>
      </c>
      <c r="E418" s="200">
        <v>4.08</v>
      </c>
      <c r="F418" s="200" t="s">
        <v>188</v>
      </c>
      <c r="G418" s="72" t="s">
        <v>1650</v>
      </c>
      <c r="H418" s="73">
        <v>-0.34</v>
      </c>
      <c r="I418" s="73" t="s">
        <v>1728</v>
      </c>
      <c r="J418" s="73"/>
      <c r="K418" s="74">
        <v>29</v>
      </c>
      <c r="L418" s="74">
        <v>29</v>
      </c>
      <c r="M418" s="74" t="s">
        <v>1650</v>
      </c>
      <c r="N418" s="74">
        <v>5</v>
      </c>
      <c r="O418" s="174" t="s">
        <v>191</v>
      </c>
      <c r="P418" s="174" t="s">
        <v>191</v>
      </c>
      <c r="Q418" s="73">
        <v>2.778</v>
      </c>
      <c r="R418" s="174">
        <v>0.35299999999999998</v>
      </c>
      <c r="S418" s="73">
        <v>-0.13600000000000001</v>
      </c>
      <c r="T418" s="175">
        <v>1950</v>
      </c>
      <c r="U418" s="176">
        <v>5000</v>
      </c>
      <c r="V418" s="175" t="s">
        <v>228</v>
      </c>
      <c r="W418" s="201" t="s">
        <v>66</v>
      </c>
      <c r="X418" s="177"/>
    </row>
    <row r="419" spans="1:24" s="204" customFormat="1" x14ac:dyDescent="0.4">
      <c r="A419" s="74">
        <v>413</v>
      </c>
      <c r="B419" s="197" t="s">
        <v>1729</v>
      </c>
      <c r="C419" s="198" t="s">
        <v>1730</v>
      </c>
      <c r="D419" s="199">
        <v>3</v>
      </c>
      <c r="E419" s="200" t="s">
        <v>1731</v>
      </c>
      <c r="F419" s="200" t="s">
        <v>188</v>
      </c>
      <c r="G419" s="72" t="s">
        <v>1643</v>
      </c>
      <c r="H419" s="73">
        <v>-0.13700000000000001</v>
      </c>
      <c r="I419" s="73">
        <v>0.44900000000000001</v>
      </c>
      <c r="J419" s="73"/>
      <c r="K419" s="74">
        <v>18</v>
      </c>
      <c r="L419" s="74">
        <v>18</v>
      </c>
      <c r="M419" s="74" t="s">
        <v>1643</v>
      </c>
      <c r="N419" s="74">
        <v>0</v>
      </c>
      <c r="O419" s="174" t="s">
        <v>191</v>
      </c>
      <c r="P419" s="174" t="s">
        <v>191</v>
      </c>
      <c r="Q419" s="73">
        <v>3.0950000000000002</v>
      </c>
      <c r="R419" s="174">
        <v>0.27400000000000002</v>
      </c>
      <c r="S419" s="73">
        <v>-0.11</v>
      </c>
      <c r="T419" s="175">
        <v>1963</v>
      </c>
      <c r="U419" s="176">
        <v>4560</v>
      </c>
      <c r="V419" s="175" t="s">
        <v>213</v>
      </c>
      <c r="W419" s="201" t="s">
        <v>66</v>
      </c>
      <c r="X419" s="177"/>
    </row>
    <row r="420" spans="1:24" s="204" customFormat="1" x14ac:dyDescent="0.4">
      <c r="A420" s="74">
        <v>414</v>
      </c>
      <c r="B420" s="197" t="s">
        <v>1732</v>
      </c>
      <c r="C420" s="198" t="s">
        <v>1733</v>
      </c>
      <c r="D420" s="199">
        <v>3</v>
      </c>
      <c r="E420" s="200" t="s">
        <v>1734</v>
      </c>
      <c r="F420" s="200" t="s">
        <v>195</v>
      </c>
      <c r="G420" s="72" t="s">
        <v>1735</v>
      </c>
      <c r="H420" s="73">
        <v>-0.187</v>
      </c>
      <c r="I420" s="73">
        <v>0.14399999999999999</v>
      </c>
      <c r="J420" s="73"/>
      <c r="K420" s="74">
        <v>31</v>
      </c>
      <c r="L420" s="74">
        <v>31</v>
      </c>
      <c r="M420" s="74" t="s">
        <v>1736</v>
      </c>
      <c r="N420" s="74">
        <v>13</v>
      </c>
      <c r="O420" s="174" t="s">
        <v>191</v>
      </c>
      <c r="P420" s="174" t="s">
        <v>191</v>
      </c>
      <c r="Q420" s="73">
        <v>3.323</v>
      </c>
      <c r="R420" s="174">
        <v>0.28799999999999998</v>
      </c>
      <c r="S420" s="73">
        <v>-0.41499999999999998</v>
      </c>
      <c r="T420" s="175">
        <v>1963</v>
      </c>
      <c r="U420" s="176">
        <v>6180</v>
      </c>
      <c r="V420" s="175" t="s">
        <v>213</v>
      </c>
      <c r="W420" s="201" t="s">
        <v>66</v>
      </c>
      <c r="X420" s="177"/>
    </row>
    <row r="421" spans="1:24" s="204" customFormat="1" x14ac:dyDescent="0.4">
      <c r="A421" s="74">
        <v>415</v>
      </c>
      <c r="B421" s="197" t="s">
        <v>1737</v>
      </c>
      <c r="C421" s="198" t="s">
        <v>1738</v>
      </c>
      <c r="D421" s="199">
        <v>3</v>
      </c>
      <c r="E421" s="174">
        <v>407</v>
      </c>
      <c r="F421" s="174" t="s">
        <v>195</v>
      </c>
      <c r="G421" s="198" t="s">
        <v>227</v>
      </c>
      <c r="H421" s="73">
        <v>-0.156</v>
      </c>
      <c r="I421" s="73" t="s">
        <v>1739</v>
      </c>
      <c r="J421" s="73"/>
      <c r="K421" s="74">
        <v>71</v>
      </c>
      <c r="L421" s="74">
        <v>71</v>
      </c>
      <c r="M421" s="74" t="s">
        <v>227</v>
      </c>
      <c r="N421" s="74">
        <v>34</v>
      </c>
      <c r="O421" s="174" t="s">
        <v>191</v>
      </c>
      <c r="P421" s="174" t="s">
        <v>191</v>
      </c>
      <c r="Q421" s="73">
        <v>3.952</v>
      </c>
      <c r="R421" s="174">
        <v>0.27</v>
      </c>
      <c r="S421" s="73">
        <v>-0.35399999999999998</v>
      </c>
      <c r="T421" s="175">
        <v>2007</v>
      </c>
      <c r="U421" s="176">
        <v>34700</v>
      </c>
      <c r="V421" s="175" t="s">
        <v>228</v>
      </c>
      <c r="W421" s="201" t="s">
        <v>66</v>
      </c>
      <c r="X421" s="177"/>
    </row>
    <row r="422" spans="1:24" s="204" customFormat="1" x14ac:dyDescent="0.4">
      <c r="A422" s="74">
        <v>416</v>
      </c>
      <c r="B422" s="197" t="s">
        <v>1740</v>
      </c>
      <c r="C422" s="198" t="s">
        <v>1741</v>
      </c>
      <c r="D422" s="199">
        <v>6</v>
      </c>
      <c r="E422" s="200" t="s">
        <v>1742</v>
      </c>
      <c r="F422" s="200" t="s">
        <v>188</v>
      </c>
      <c r="G422" s="72" t="s">
        <v>1743</v>
      </c>
      <c r="H422" s="73">
        <v>0.36199999999999999</v>
      </c>
      <c r="I422" s="73" t="s">
        <v>1744</v>
      </c>
      <c r="J422" s="73"/>
      <c r="K422" s="74">
        <v>16</v>
      </c>
      <c r="L422" s="74">
        <v>16</v>
      </c>
      <c r="M422" s="74" t="s">
        <v>1743</v>
      </c>
      <c r="N422" s="74">
        <v>4</v>
      </c>
      <c r="O422" s="174" t="s">
        <v>191</v>
      </c>
      <c r="P422" s="174" t="s">
        <v>191</v>
      </c>
      <c r="Q422" s="73">
        <v>2.645</v>
      </c>
      <c r="R422" s="174">
        <v>0.35399999999999998</v>
      </c>
      <c r="S422" s="73">
        <v>-0.22600000000000001</v>
      </c>
      <c r="T422" s="175">
        <v>1960</v>
      </c>
      <c r="U422" s="176">
        <v>1700</v>
      </c>
      <c r="V422" s="175" t="s">
        <v>197</v>
      </c>
      <c r="W422" s="175" t="s">
        <v>64</v>
      </c>
      <c r="X422" s="177"/>
    </row>
    <row r="423" spans="1:24" s="204" customFormat="1" x14ac:dyDescent="0.4">
      <c r="A423" s="74">
        <v>417</v>
      </c>
      <c r="B423" s="197" t="s">
        <v>1745</v>
      </c>
      <c r="C423" s="198" t="s">
        <v>1746</v>
      </c>
      <c r="D423" s="199">
        <v>6</v>
      </c>
      <c r="E423" s="200">
        <v>1.55</v>
      </c>
      <c r="F423" s="200" t="s">
        <v>188</v>
      </c>
      <c r="G423" s="72" t="s">
        <v>1747</v>
      </c>
      <c r="H423" s="73">
        <v>-4.2000000000000003E-2</v>
      </c>
      <c r="I423" s="73">
        <v>0.76700000000000002</v>
      </c>
      <c r="J423" s="73"/>
      <c r="K423" s="74">
        <v>28</v>
      </c>
      <c r="L423" s="74">
        <v>28</v>
      </c>
      <c r="M423" s="74" t="s">
        <v>1747</v>
      </c>
      <c r="N423" s="74">
        <v>2</v>
      </c>
      <c r="O423" s="174" t="s">
        <v>191</v>
      </c>
      <c r="P423" s="174" t="s">
        <v>191</v>
      </c>
      <c r="Q423" s="73">
        <v>2.35</v>
      </c>
      <c r="R423" s="174">
        <v>0.53500000000000003</v>
      </c>
      <c r="S423" s="73">
        <v>-0.40600000000000003</v>
      </c>
      <c r="T423" s="175">
        <v>1957</v>
      </c>
      <c r="U423" s="176">
        <v>1580</v>
      </c>
      <c r="V423" s="201" t="s">
        <v>197</v>
      </c>
      <c r="W423" s="175" t="s">
        <v>64</v>
      </c>
      <c r="X423" s="177"/>
    </row>
    <row r="424" spans="1:24" s="204" customFormat="1" x14ac:dyDescent="0.4">
      <c r="A424" s="74">
        <v>418</v>
      </c>
      <c r="B424" s="197" t="s">
        <v>1748</v>
      </c>
      <c r="C424" s="198" t="s">
        <v>1749</v>
      </c>
      <c r="D424" s="199">
        <v>6</v>
      </c>
      <c r="E424" s="200" t="s">
        <v>1750</v>
      </c>
      <c r="F424" s="200" t="s">
        <v>188</v>
      </c>
      <c r="G424" s="72" t="s">
        <v>1722</v>
      </c>
      <c r="H424" s="73">
        <v>-4.2999999999999997E-2</v>
      </c>
      <c r="I424" s="73">
        <v>0.77900000000000003</v>
      </c>
      <c r="J424" s="73"/>
      <c r="K424" s="74">
        <v>25</v>
      </c>
      <c r="L424" s="74">
        <v>25</v>
      </c>
      <c r="M424" s="74" t="s">
        <v>1722</v>
      </c>
      <c r="N424" s="74">
        <v>8</v>
      </c>
      <c r="O424" s="174" t="s">
        <v>191</v>
      </c>
      <c r="P424" s="174" t="s">
        <v>191</v>
      </c>
      <c r="Q424" s="73">
        <v>3.0510000000000002</v>
      </c>
      <c r="R424" s="174">
        <v>0.32300000000000001</v>
      </c>
      <c r="S424" s="73">
        <v>-0.40600000000000003</v>
      </c>
      <c r="T424" s="175">
        <v>1960</v>
      </c>
      <c r="U424" s="176">
        <v>3620</v>
      </c>
      <c r="V424" s="175" t="s">
        <v>197</v>
      </c>
      <c r="W424" s="175" t="s">
        <v>64</v>
      </c>
      <c r="X424" s="177"/>
    </row>
    <row r="425" spans="1:24" s="204" customFormat="1" x14ac:dyDescent="0.4">
      <c r="A425" s="74">
        <v>419</v>
      </c>
      <c r="B425" s="197" t="s">
        <v>1751</v>
      </c>
      <c r="C425" s="198" t="s">
        <v>1752</v>
      </c>
      <c r="D425" s="199">
        <v>6</v>
      </c>
      <c r="E425" s="200">
        <v>13.9</v>
      </c>
      <c r="F425" s="200" t="s">
        <v>188</v>
      </c>
      <c r="G425" s="72" t="s">
        <v>1650</v>
      </c>
      <c r="H425" s="73">
        <v>-0.192</v>
      </c>
      <c r="I425" s="73">
        <v>0.14799999999999999</v>
      </c>
      <c r="J425" s="73"/>
      <c r="K425" s="74">
        <v>29</v>
      </c>
      <c r="L425" s="74">
        <v>29</v>
      </c>
      <c r="M425" s="74" t="s">
        <v>1650</v>
      </c>
      <c r="N425" s="74">
        <v>0</v>
      </c>
      <c r="O425" s="174" t="s">
        <v>191</v>
      </c>
      <c r="P425" s="174" t="s">
        <v>191</v>
      </c>
      <c r="Q425" s="73">
        <v>2.8759999999999999</v>
      </c>
      <c r="R425" s="174">
        <v>0.52</v>
      </c>
      <c r="S425" s="73">
        <v>-0.12</v>
      </c>
      <c r="T425" s="175">
        <v>1960</v>
      </c>
      <c r="U425" s="176">
        <v>9250</v>
      </c>
      <c r="V425" s="175" t="s">
        <v>192</v>
      </c>
      <c r="W425" s="175" t="s">
        <v>64</v>
      </c>
      <c r="X425" s="177"/>
    </row>
    <row r="426" spans="1:24" s="204" customFormat="1" x14ac:dyDescent="0.4">
      <c r="A426" s="74">
        <v>420</v>
      </c>
      <c r="B426" s="197" t="s">
        <v>1753</v>
      </c>
      <c r="C426" s="198" t="s">
        <v>1754</v>
      </c>
      <c r="D426" s="199">
        <v>6</v>
      </c>
      <c r="E426" s="200" t="s">
        <v>1755</v>
      </c>
      <c r="F426" s="200" t="s">
        <v>195</v>
      </c>
      <c r="G426" s="72" t="s">
        <v>1756</v>
      </c>
      <c r="H426" s="73">
        <v>-0.26700000000000002</v>
      </c>
      <c r="I426" s="73">
        <v>6.5000000000000002E-2</v>
      </c>
      <c r="J426" s="73"/>
      <c r="K426" s="74">
        <v>25</v>
      </c>
      <c r="L426" s="74">
        <v>26</v>
      </c>
      <c r="M426" s="74" t="s">
        <v>1757</v>
      </c>
      <c r="N426" s="74">
        <v>1</v>
      </c>
      <c r="O426" s="176">
        <v>4600</v>
      </c>
      <c r="P426" s="176" t="s">
        <v>191</v>
      </c>
      <c r="Q426" s="73">
        <v>3.129</v>
      </c>
      <c r="R426" s="174">
        <v>0.42499999999999999</v>
      </c>
      <c r="S426" s="73">
        <v>-0.45300000000000001</v>
      </c>
      <c r="T426" s="175">
        <v>1950</v>
      </c>
      <c r="U426" s="176">
        <v>5500</v>
      </c>
      <c r="V426" s="175" t="s">
        <v>197</v>
      </c>
      <c r="W426" s="175" t="s">
        <v>64</v>
      </c>
      <c r="X426" s="177"/>
    </row>
    <row r="427" spans="1:24" s="204" customFormat="1" x14ac:dyDescent="0.4">
      <c r="A427" s="74">
        <v>421</v>
      </c>
      <c r="B427" s="197" t="s">
        <v>1758</v>
      </c>
      <c r="C427" s="198" t="s">
        <v>1759</v>
      </c>
      <c r="D427" s="199">
        <v>3</v>
      </c>
      <c r="E427" s="174">
        <v>871</v>
      </c>
      <c r="F427" s="174" t="s">
        <v>195</v>
      </c>
      <c r="G427" s="198" t="s">
        <v>1760</v>
      </c>
      <c r="H427" s="73">
        <v>-1.4E-2</v>
      </c>
      <c r="I427" s="73">
        <v>0.85399999999999998</v>
      </c>
      <c r="J427" s="73"/>
      <c r="K427" s="74">
        <v>81</v>
      </c>
      <c r="L427" s="74">
        <v>93</v>
      </c>
      <c r="M427" s="74" t="s">
        <v>1101</v>
      </c>
      <c r="N427" s="74">
        <v>16</v>
      </c>
      <c r="O427" s="176">
        <v>33000</v>
      </c>
      <c r="P427" s="176" t="s">
        <v>191</v>
      </c>
      <c r="Q427" s="73">
        <v>4.0439999999999996</v>
      </c>
      <c r="R427" s="174">
        <v>0.249</v>
      </c>
      <c r="S427" s="73">
        <v>-0.42699999999999999</v>
      </c>
      <c r="T427" s="175">
        <v>2008</v>
      </c>
      <c r="U427" s="176">
        <v>33600</v>
      </c>
      <c r="V427" s="175" t="s">
        <v>192</v>
      </c>
      <c r="W427" s="201" t="s">
        <v>66</v>
      </c>
      <c r="X427" s="177"/>
    </row>
    <row r="428" spans="1:24" s="204" customFormat="1" x14ac:dyDescent="0.4">
      <c r="A428" s="74">
        <v>422</v>
      </c>
      <c r="B428" s="197" t="s">
        <v>1761</v>
      </c>
      <c r="C428" s="198" t="s">
        <v>1762</v>
      </c>
      <c r="D428" s="199">
        <v>3</v>
      </c>
      <c r="E428" s="174">
        <v>29.1</v>
      </c>
      <c r="F428" s="174" t="s">
        <v>188</v>
      </c>
      <c r="G428" s="198" t="s">
        <v>1763</v>
      </c>
      <c r="H428" s="73">
        <v>3.2000000000000001E-2</v>
      </c>
      <c r="I428" s="73">
        <v>0.80100000000000005</v>
      </c>
      <c r="J428" s="73"/>
      <c r="K428" s="74">
        <v>34</v>
      </c>
      <c r="L428" s="74">
        <v>45</v>
      </c>
      <c r="M428" s="74" t="s">
        <v>639</v>
      </c>
      <c r="N428" s="74">
        <v>0</v>
      </c>
      <c r="O428" s="176">
        <v>6800</v>
      </c>
      <c r="P428" s="174">
        <v>440</v>
      </c>
      <c r="Q428" s="73">
        <v>2.9460000000000002</v>
      </c>
      <c r="R428" s="174">
        <v>0.48199999999999998</v>
      </c>
      <c r="S428" s="73">
        <v>-0.33300000000000002</v>
      </c>
      <c r="T428" s="175">
        <v>1993</v>
      </c>
      <c r="U428" s="176">
        <v>6840</v>
      </c>
      <c r="V428" s="175" t="s">
        <v>213</v>
      </c>
      <c r="W428" s="201" t="s">
        <v>66</v>
      </c>
      <c r="X428" s="177"/>
    </row>
    <row r="429" spans="1:24" s="204" customFormat="1" x14ac:dyDescent="0.4">
      <c r="A429" s="74">
        <v>423</v>
      </c>
      <c r="B429" s="197" t="s">
        <v>1764</v>
      </c>
      <c r="C429" s="198" t="s">
        <v>1765</v>
      </c>
      <c r="D429" s="199">
        <v>3</v>
      </c>
      <c r="E429" s="174">
        <v>7.99</v>
      </c>
      <c r="F429" s="174" t="s">
        <v>195</v>
      </c>
      <c r="G429" s="198" t="s">
        <v>1766</v>
      </c>
      <c r="H429" s="73">
        <v>-0.40699999999999997</v>
      </c>
      <c r="I429" s="73" t="s">
        <v>1767</v>
      </c>
      <c r="J429" s="73"/>
      <c r="K429" s="74">
        <v>23</v>
      </c>
      <c r="L429" s="74">
        <v>69</v>
      </c>
      <c r="M429" s="74" t="s">
        <v>1725</v>
      </c>
      <c r="N429" s="74">
        <v>1</v>
      </c>
      <c r="O429" s="176">
        <v>9100</v>
      </c>
      <c r="P429" s="176" t="s">
        <v>191</v>
      </c>
      <c r="Q429" s="73">
        <v>2.7080000000000002</v>
      </c>
      <c r="R429" s="174">
        <v>0.57099999999999995</v>
      </c>
      <c r="S429" s="73">
        <v>-0.38200000000000001</v>
      </c>
      <c r="T429" s="175">
        <v>1942</v>
      </c>
      <c r="U429" s="176">
        <v>9200</v>
      </c>
      <c r="V429" s="175" t="s">
        <v>233</v>
      </c>
      <c r="W429" s="201" t="s">
        <v>66</v>
      </c>
      <c r="X429" s="177"/>
    </row>
    <row r="430" spans="1:24" s="204" customFormat="1" x14ac:dyDescent="0.4">
      <c r="A430" s="74">
        <v>424</v>
      </c>
      <c r="B430" s="197" t="s">
        <v>1768</v>
      </c>
      <c r="C430" s="198" t="s">
        <v>1769</v>
      </c>
      <c r="D430" s="199">
        <v>3</v>
      </c>
      <c r="E430" s="174">
        <v>21.6</v>
      </c>
      <c r="F430" s="174" t="s">
        <v>188</v>
      </c>
      <c r="G430" s="198" t="s">
        <v>639</v>
      </c>
      <c r="H430" s="73">
        <v>-7.0999999999999994E-2</v>
      </c>
      <c r="I430" s="73">
        <v>0.59899999999999998</v>
      </c>
      <c r="J430" s="73"/>
      <c r="K430" s="74">
        <v>29</v>
      </c>
      <c r="L430" s="74">
        <v>52</v>
      </c>
      <c r="M430" s="74" t="s">
        <v>451</v>
      </c>
      <c r="N430" s="74">
        <v>0</v>
      </c>
      <c r="O430" s="176">
        <v>8600</v>
      </c>
      <c r="P430" s="174" t="s">
        <v>1770</v>
      </c>
      <c r="Q430" s="73">
        <v>3.2749999999999999</v>
      </c>
      <c r="R430" s="174">
        <v>0.374</v>
      </c>
      <c r="S430" s="73">
        <v>-0.35899999999999999</v>
      </c>
      <c r="T430" s="175">
        <v>1984</v>
      </c>
      <c r="U430" s="176">
        <v>9600</v>
      </c>
      <c r="V430" s="175" t="s">
        <v>192</v>
      </c>
      <c r="W430" s="201" t="s">
        <v>66</v>
      </c>
      <c r="X430" s="177"/>
    </row>
    <row r="431" spans="1:24" s="204" customFormat="1" x14ac:dyDescent="0.4">
      <c r="A431" s="74">
        <v>425</v>
      </c>
      <c r="B431" s="197" t="s">
        <v>1771</v>
      </c>
      <c r="C431" s="198" t="s">
        <v>1772</v>
      </c>
      <c r="D431" s="199">
        <v>3</v>
      </c>
      <c r="E431" s="174">
        <v>32</v>
      </c>
      <c r="F431" s="174" t="s">
        <v>195</v>
      </c>
      <c r="G431" s="198" t="s">
        <v>1773</v>
      </c>
      <c r="H431" s="73">
        <v>0.371</v>
      </c>
      <c r="I431" s="73">
        <v>0.06</v>
      </c>
      <c r="J431" s="73"/>
      <c r="K431" s="74">
        <v>15</v>
      </c>
      <c r="L431" s="74">
        <v>25</v>
      </c>
      <c r="M431" s="74" t="s">
        <v>1774</v>
      </c>
      <c r="N431" s="74">
        <v>2</v>
      </c>
      <c r="O431" s="176">
        <v>9000</v>
      </c>
      <c r="P431" s="176" t="s">
        <v>191</v>
      </c>
      <c r="Q431" s="73">
        <v>3.456</v>
      </c>
      <c r="R431" s="174">
        <v>0.33100000000000002</v>
      </c>
      <c r="S431" s="73">
        <v>-0.27400000000000002</v>
      </c>
      <c r="T431" s="175">
        <v>1972</v>
      </c>
      <c r="U431" s="176">
        <v>12000</v>
      </c>
      <c r="V431" s="175" t="s">
        <v>192</v>
      </c>
      <c r="W431" s="201" t="s">
        <v>66</v>
      </c>
      <c r="X431" s="177"/>
    </row>
    <row r="432" spans="1:24" s="204" customFormat="1" x14ac:dyDescent="0.4">
      <c r="A432" s="74">
        <v>426</v>
      </c>
      <c r="B432" s="197" t="s">
        <v>1775</v>
      </c>
      <c r="C432" s="198" t="s">
        <v>1776</v>
      </c>
      <c r="D432" s="199">
        <v>3</v>
      </c>
      <c r="E432" s="174">
        <v>3.22</v>
      </c>
      <c r="F432" s="174" t="s">
        <v>188</v>
      </c>
      <c r="G432" s="198" t="s">
        <v>540</v>
      </c>
      <c r="H432" s="73">
        <v>-2.9000000000000001E-2</v>
      </c>
      <c r="I432" s="73">
        <v>0.90200000000000002</v>
      </c>
      <c r="J432" s="73"/>
      <c r="K432" s="74">
        <v>17</v>
      </c>
      <c r="L432" s="74">
        <v>32</v>
      </c>
      <c r="M432" s="74" t="s">
        <v>221</v>
      </c>
      <c r="N432" s="74">
        <v>0</v>
      </c>
      <c r="O432" s="176">
        <v>1950</v>
      </c>
      <c r="P432" s="174" t="s">
        <v>1777</v>
      </c>
      <c r="Q432" s="73">
        <v>2.1459999999999999</v>
      </c>
      <c r="R432" s="174">
        <v>0.73099999999999998</v>
      </c>
      <c r="S432" s="73">
        <v>-0.57399999999999995</v>
      </c>
      <c r="T432" s="175">
        <v>2004</v>
      </c>
      <c r="U432" s="176">
        <v>1960</v>
      </c>
      <c r="V432" s="175" t="s">
        <v>197</v>
      </c>
      <c r="W432" s="201" t="s">
        <v>66</v>
      </c>
      <c r="X432" s="177"/>
    </row>
    <row r="433" spans="1:24" s="204" customFormat="1" x14ac:dyDescent="0.4">
      <c r="A433" s="74">
        <v>427</v>
      </c>
      <c r="B433" s="197" t="s">
        <v>1778</v>
      </c>
      <c r="C433" s="198" t="s">
        <v>1779</v>
      </c>
      <c r="D433" s="199">
        <v>3</v>
      </c>
      <c r="E433" s="174">
        <v>131</v>
      </c>
      <c r="F433" s="174" t="s">
        <v>188</v>
      </c>
      <c r="G433" s="198" t="s">
        <v>1780</v>
      </c>
      <c r="H433" s="73">
        <v>-9.4E-2</v>
      </c>
      <c r="I433" s="73">
        <v>0.41399999999999998</v>
      </c>
      <c r="J433" s="73"/>
      <c r="K433" s="74">
        <v>38</v>
      </c>
      <c r="L433" s="74">
        <v>63</v>
      </c>
      <c r="M433" s="74" t="s">
        <v>501</v>
      </c>
      <c r="N433" s="74">
        <v>0</v>
      </c>
      <c r="O433" s="176">
        <v>17000</v>
      </c>
      <c r="P433" s="174" t="s">
        <v>1781</v>
      </c>
      <c r="Q433" s="73">
        <v>3.5819999999999999</v>
      </c>
      <c r="R433" s="174">
        <v>0.35599999999999998</v>
      </c>
      <c r="S433" s="73">
        <v>-0.40300000000000002</v>
      </c>
      <c r="T433" s="175">
        <v>1958</v>
      </c>
      <c r="U433" s="176">
        <v>17300</v>
      </c>
      <c r="V433" s="175" t="s">
        <v>228</v>
      </c>
      <c r="W433" s="201" t="s">
        <v>66</v>
      </c>
      <c r="X433" s="177"/>
    </row>
    <row r="434" spans="1:24" s="204" customFormat="1" x14ac:dyDescent="0.4">
      <c r="A434" s="74">
        <v>428</v>
      </c>
      <c r="B434" s="197" t="s">
        <v>1782</v>
      </c>
      <c r="C434" s="198" t="s">
        <v>1783</v>
      </c>
      <c r="D434" s="199">
        <v>6</v>
      </c>
      <c r="E434" s="200" t="s">
        <v>1784</v>
      </c>
      <c r="F434" s="200" t="s">
        <v>188</v>
      </c>
      <c r="G434" s="72" t="s">
        <v>1785</v>
      </c>
      <c r="H434" s="73">
        <v>-5.5E-2</v>
      </c>
      <c r="I434" s="73">
        <v>0.876</v>
      </c>
      <c r="J434" s="73"/>
      <c r="K434" s="74">
        <v>11</v>
      </c>
      <c r="L434" s="74">
        <v>11</v>
      </c>
      <c r="M434" s="74" t="s">
        <v>1785</v>
      </c>
      <c r="N434" s="74">
        <v>0</v>
      </c>
      <c r="O434" s="174" t="s">
        <v>191</v>
      </c>
      <c r="P434" s="174" t="s">
        <v>191</v>
      </c>
      <c r="Q434" s="73">
        <v>2.4609999999999999</v>
      </c>
      <c r="R434" s="174">
        <v>0.434</v>
      </c>
      <c r="S434" s="73">
        <v>-0.49399999999999999</v>
      </c>
      <c r="T434" s="175">
        <v>1971</v>
      </c>
      <c r="U434" s="176">
        <v>800</v>
      </c>
      <c r="V434" s="175" t="s">
        <v>439</v>
      </c>
      <c r="W434" s="175" t="s">
        <v>64</v>
      </c>
      <c r="X434" s="177"/>
    </row>
    <row r="435" spans="1:24" x14ac:dyDescent="0.4">
      <c r="A435" s="74">
        <v>429</v>
      </c>
      <c r="B435" s="197" t="s">
        <v>1786</v>
      </c>
      <c r="C435" s="198" t="s">
        <v>1787</v>
      </c>
      <c r="D435" s="199">
        <v>6</v>
      </c>
      <c r="E435" s="200" t="s">
        <v>1616</v>
      </c>
      <c r="F435" s="200" t="s">
        <v>195</v>
      </c>
      <c r="G435" s="72" t="s">
        <v>1499</v>
      </c>
      <c r="H435" s="73">
        <v>0.33300000000000002</v>
      </c>
      <c r="I435" s="73">
        <v>9.1999999999999998E-2</v>
      </c>
      <c r="K435" s="74">
        <v>15</v>
      </c>
      <c r="L435" s="74">
        <v>15</v>
      </c>
      <c r="M435" s="74" t="s">
        <v>1499</v>
      </c>
      <c r="N435" s="74">
        <v>1</v>
      </c>
      <c r="O435" s="174" t="s">
        <v>191</v>
      </c>
      <c r="P435" s="174" t="s">
        <v>191</v>
      </c>
      <c r="Q435" s="73">
        <v>3.8420000000000001</v>
      </c>
      <c r="R435" s="174">
        <v>0.38600000000000001</v>
      </c>
      <c r="S435" s="73">
        <v>-0.217</v>
      </c>
      <c r="T435" s="175">
        <v>1991</v>
      </c>
      <c r="U435" s="176">
        <v>27900</v>
      </c>
      <c r="V435" s="201" t="s">
        <v>197</v>
      </c>
      <c r="W435" s="175" t="s">
        <v>64</v>
      </c>
    </row>
    <row r="436" spans="1:24" s="204" customFormat="1" x14ac:dyDescent="0.4">
      <c r="A436" s="74">
        <v>430</v>
      </c>
      <c r="B436" s="197" t="s">
        <v>1788</v>
      </c>
      <c r="C436" s="198" t="s">
        <v>1789</v>
      </c>
      <c r="D436" s="199">
        <v>6</v>
      </c>
      <c r="E436" s="200" t="s">
        <v>1790</v>
      </c>
      <c r="F436" s="200" t="s">
        <v>188</v>
      </c>
      <c r="G436" s="72" t="s">
        <v>1791</v>
      </c>
      <c r="H436" s="73">
        <v>-0.21199999999999999</v>
      </c>
      <c r="I436" s="73">
        <v>0.373</v>
      </c>
      <c r="J436" s="73"/>
      <c r="K436" s="74">
        <v>13</v>
      </c>
      <c r="L436" s="74">
        <v>14</v>
      </c>
      <c r="M436" s="74" t="s">
        <v>1792</v>
      </c>
      <c r="N436" s="74">
        <v>1</v>
      </c>
      <c r="O436" s="176">
        <v>3000</v>
      </c>
      <c r="P436" s="176" t="s">
        <v>191</v>
      </c>
      <c r="Q436" s="73">
        <v>2.476</v>
      </c>
      <c r="R436" s="174">
        <v>0.65300000000000002</v>
      </c>
      <c r="S436" s="73">
        <v>-0.23400000000000001</v>
      </c>
      <c r="T436" s="175">
        <v>1971</v>
      </c>
      <c r="U436" s="176">
        <v>3020</v>
      </c>
      <c r="V436" s="201" t="s">
        <v>197</v>
      </c>
      <c r="W436" s="175" t="s">
        <v>64</v>
      </c>
      <c r="X436" s="177"/>
    </row>
    <row r="437" spans="1:24" x14ac:dyDescent="0.4">
      <c r="A437" s="74">
        <v>431</v>
      </c>
      <c r="B437" s="197" t="s">
        <v>1793</v>
      </c>
      <c r="C437" s="198" t="s">
        <v>1794</v>
      </c>
      <c r="D437" s="199">
        <v>6</v>
      </c>
      <c r="E437" s="200" t="s">
        <v>1795</v>
      </c>
      <c r="F437" s="200" t="s">
        <v>195</v>
      </c>
      <c r="G437" s="72" t="s">
        <v>467</v>
      </c>
      <c r="H437" s="73">
        <v>-5.2999999999999999E-2</v>
      </c>
      <c r="I437" s="73">
        <v>0.70699999999999996</v>
      </c>
      <c r="K437" s="74">
        <v>28</v>
      </c>
      <c r="L437" s="74">
        <v>28</v>
      </c>
      <c r="M437" s="74" t="s">
        <v>467</v>
      </c>
      <c r="N437" s="74">
        <v>4</v>
      </c>
      <c r="O437" s="174" t="s">
        <v>191</v>
      </c>
      <c r="P437" s="174" t="s">
        <v>191</v>
      </c>
      <c r="Q437" s="73">
        <v>3.8210000000000002</v>
      </c>
      <c r="R437" s="174">
        <v>0.378</v>
      </c>
      <c r="S437" s="73">
        <v>-0.35199999999999998</v>
      </c>
      <c r="T437" s="175">
        <v>1971</v>
      </c>
      <c r="U437" s="176">
        <v>36900</v>
      </c>
      <c r="V437" s="175" t="s">
        <v>192</v>
      </c>
      <c r="W437" s="175" t="s">
        <v>64</v>
      </c>
    </row>
    <row r="438" spans="1:24" s="204" customFormat="1" x14ac:dyDescent="0.4">
      <c r="A438" s="74">
        <v>432</v>
      </c>
      <c r="B438" s="197" t="s">
        <v>1796</v>
      </c>
      <c r="C438" s="198" t="s">
        <v>1797</v>
      </c>
      <c r="D438" s="199">
        <v>6</v>
      </c>
      <c r="E438" s="200" t="s">
        <v>1798</v>
      </c>
      <c r="F438" s="200" t="s">
        <v>195</v>
      </c>
      <c r="G438" s="72" t="s">
        <v>1799</v>
      </c>
      <c r="H438" s="73">
        <v>8.5999999999999993E-2</v>
      </c>
      <c r="I438" s="73">
        <v>0.29599999999999999</v>
      </c>
      <c r="J438" s="73"/>
      <c r="K438" s="74">
        <v>70</v>
      </c>
      <c r="L438" s="74">
        <v>71</v>
      </c>
      <c r="M438" s="74" t="s">
        <v>227</v>
      </c>
      <c r="N438" s="74">
        <v>26</v>
      </c>
      <c r="O438" s="176">
        <v>25000</v>
      </c>
      <c r="P438" s="176" t="s">
        <v>191</v>
      </c>
      <c r="Q438" s="73">
        <v>3.843</v>
      </c>
      <c r="R438" s="174">
        <v>0.222</v>
      </c>
      <c r="S438" s="73">
        <v>-0.27200000000000002</v>
      </c>
      <c r="T438" s="175">
        <v>1971</v>
      </c>
      <c r="U438" s="176">
        <v>25200</v>
      </c>
      <c r="V438" s="175" t="s">
        <v>228</v>
      </c>
      <c r="W438" s="175" t="s">
        <v>64</v>
      </c>
      <c r="X438" s="177"/>
    </row>
    <row r="439" spans="1:24" s="204" customFormat="1" x14ac:dyDescent="0.4">
      <c r="A439" s="74">
        <v>433</v>
      </c>
      <c r="B439" s="197" t="s">
        <v>1800</v>
      </c>
      <c r="C439" s="198" t="s">
        <v>1801</v>
      </c>
      <c r="D439" s="199">
        <v>6</v>
      </c>
      <c r="E439" s="200" t="s">
        <v>1802</v>
      </c>
      <c r="F439" s="200" t="s">
        <v>188</v>
      </c>
      <c r="G439" s="72" t="s">
        <v>1785</v>
      </c>
      <c r="H439" s="73">
        <v>-1.7999999999999999E-2</v>
      </c>
      <c r="I439" s="73">
        <v>1</v>
      </c>
      <c r="J439" s="73"/>
      <c r="K439" s="74">
        <v>11</v>
      </c>
      <c r="L439" s="74">
        <v>11</v>
      </c>
      <c r="M439" s="74" t="s">
        <v>1785</v>
      </c>
      <c r="N439" s="74">
        <v>4</v>
      </c>
      <c r="O439" s="174" t="s">
        <v>191</v>
      </c>
      <c r="P439" s="174" t="s">
        <v>191</v>
      </c>
      <c r="Q439" s="73">
        <v>2.036</v>
      </c>
      <c r="R439" s="174">
        <v>0.19600000000000001</v>
      </c>
      <c r="S439" s="73">
        <v>-0.316</v>
      </c>
      <c r="T439" s="175">
        <v>1975</v>
      </c>
      <c r="U439" s="176">
        <v>225</v>
      </c>
      <c r="V439" s="175" t="s">
        <v>197</v>
      </c>
      <c r="W439" s="175" t="s">
        <v>64</v>
      </c>
      <c r="X439" s="177"/>
    </row>
    <row r="440" spans="1:24" s="204" customFormat="1" x14ac:dyDescent="0.4">
      <c r="A440" s="74">
        <v>434</v>
      </c>
      <c r="B440" s="197" t="s">
        <v>1803</v>
      </c>
      <c r="C440" s="198" t="s">
        <v>1804</v>
      </c>
      <c r="D440" s="199">
        <v>6</v>
      </c>
      <c r="E440" s="200">
        <v>43.6</v>
      </c>
      <c r="F440" s="200" t="s">
        <v>195</v>
      </c>
      <c r="G440" s="72" t="s">
        <v>1805</v>
      </c>
      <c r="H440" s="73">
        <v>6.0000000000000001E-3</v>
      </c>
      <c r="I440" s="73">
        <v>0.96499999999999997</v>
      </c>
      <c r="J440" s="73"/>
      <c r="K440" s="74">
        <v>42</v>
      </c>
      <c r="L440" s="74">
        <v>42</v>
      </c>
      <c r="M440" s="74" t="s">
        <v>1805</v>
      </c>
      <c r="N440" s="74">
        <v>0</v>
      </c>
      <c r="O440" s="174" t="s">
        <v>191</v>
      </c>
      <c r="P440" s="174" t="s">
        <v>191</v>
      </c>
      <c r="Q440" s="73">
        <v>3.1339999999999999</v>
      </c>
      <c r="R440" s="174">
        <v>0.442</v>
      </c>
      <c r="S440" s="73">
        <v>-4.1000000000000002E-2</v>
      </c>
      <c r="T440" s="175">
        <v>1993</v>
      </c>
      <c r="U440" s="176">
        <v>8480</v>
      </c>
      <c r="V440" s="175" t="s">
        <v>213</v>
      </c>
      <c r="W440" s="175" t="s">
        <v>64</v>
      </c>
      <c r="X440" s="177"/>
    </row>
    <row r="441" spans="1:24" s="204" customFormat="1" x14ac:dyDescent="0.4">
      <c r="A441" s="74">
        <v>435</v>
      </c>
      <c r="B441" s="197" t="s">
        <v>1806</v>
      </c>
      <c r="C441" s="198" t="s">
        <v>1807</v>
      </c>
      <c r="D441" s="199">
        <v>6</v>
      </c>
      <c r="E441" s="200">
        <v>47.8</v>
      </c>
      <c r="F441" s="200" t="s">
        <v>195</v>
      </c>
      <c r="G441" s="72" t="s">
        <v>1805</v>
      </c>
      <c r="H441" s="73">
        <v>4.5999999999999999E-2</v>
      </c>
      <c r="I441" s="73">
        <v>0.67300000000000004</v>
      </c>
      <c r="J441" s="73"/>
      <c r="K441" s="74">
        <v>42</v>
      </c>
      <c r="L441" s="74">
        <v>42</v>
      </c>
      <c r="M441" s="74" t="s">
        <v>1805</v>
      </c>
      <c r="N441" s="74">
        <v>6</v>
      </c>
      <c r="O441" s="174" t="s">
        <v>191</v>
      </c>
      <c r="P441" s="174" t="s">
        <v>191</v>
      </c>
      <c r="Q441" s="73">
        <v>3.214</v>
      </c>
      <c r="R441" s="174">
        <v>0.44400000000000001</v>
      </c>
      <c r="S441" s="73">
        <v>-0.40799999999999997</v>
      </c>
      <c r="T441" s="175">
        <v>1989</v>
      </c>
      <c r="U441" s="176">
        <v>12900</v>
      </c>
      <c r="V441" s="175" t="s">
        <v>192</v>
      </c>
      <c r="W441" s="175" t="s">
        <v>64</v>
      </c>
      <c r="X441" s="177"/>
    </row>
    <row r="442" spans="1:24" s="204" customFormat="1" x14ac:dyDescent="0.4">
      <c r="A442" s="74">
        <v>436</v>
      </c>
      <c r="B442" s="197" t="s">
        <v>1808</v>
      </c>
      <c r="C442" s="198" t="s">
        <v>1809</v>
      </c>
      <c r="D442" s="199">
        <v>6</v>
      </c>
      <c r="E442" s="200" t="s">
        <v>1810</v>
      </c>
      <c r="F442" s="200" t="s">
        <v>195</v>
      </c>
      <c r="G442" s="72" t="s">
        <v>405</v>
      </c>
      <c r="H442" s="73">
        <v>3.9E-2</v>
      </c>
      <c r="I442" s="73">
        <v>0.72799999999999998</v>
      </c>
      <c r="J442" s="73"/>
      <c r="K442" s="74">
        <v>41</v>
      </c>
      <c r="L442" s="74">
        <v>41</v>
      </c>
      <c r="M442" s="74" t="s">
        <v>405</v>
      </c>
      <c r="N442" s="74">
        <v>2</v>
      </c>
      <c r="O442" s="174" t="s">
        <v>191</v>
      </c>
      <c r="P442" s="174" t="s">
        <v>191</v>
      </c>
      <c r="Q442" s="73">
        <v>3.371</v>
      </c>
      <c r="R442" s="174">
        <v>0.42899999999999999</v>
      </c>
      <c r="S442" s="73">
        <v>-0.221</v>
      </c>
      <c r="T442" s="175">
        <v>1987</v>
      </c>
      <c r="U442" s="176">
        <v>23300</v>
      </c>
      <c r="V442" s="175" t="s">
        <v>228</v>
      </c>
      <c r="W442" s="175" t="s">
        <v>64</v>
      </c>
      <c r="X442" s="177"/>
    </row>
    <row r="443" spans="1:24" s="204" customFormat="1" x14ac:dyDescent="0.4">
      <c r="A443" s="74">
        <v>437</v>
      </c>
      <c r="B443" s="197" t="s">
        <v>1811</v>
      </c>
      <c r="C443" s="198" t="s">
        <v>1812</v>
      </c>
      <c r="D443" s="199">
        <v>6</v>
      </c>
      <c r="E443" s="200" t="s">
        <v>1813</v>
      </c>
      <c r="F443" s="200" t="s">
        <v>188</v>
      </c>
      <c r="G443" s="72" t="s">
        <v>1814</v>
      </c>
      <c r="H443" s="73">
        <v>-0.13200000000000001</v>
      </c>
      <c r="I443" s="73">
        <v>0.48399999999999999</v>
      </c>
      <c r="J443" s="73"/>
      <c r="K443" s="74">
        <v>17</v>
      </c>
      <c r="L443" s="74">
        <v>17</v>
      </c>
      <c r="M443" s="74" t="s">
        <v>1814</v>
      </c>
      <c r="N443" s="74">
        <v>8</v>
      </c>
      <c r="O443" s="174" t="s">
        <v>191</v>
      </c>
      <c r="P443" s="174" t="s">
        <v>191</v>
      </c>
      <c r="Q443" s="73">
        <v>3.1320000000000001</v>
      </c>
      <c r="R443" s="174">
        <v>0.23100000000000001</v>
      </c>
      <c r="S443" s="73">
        <v>-0.42299999999999999</v>
      </c>
      <c r="T443" s="175">
        <v>1978</v>
      </c>
      <c r="U443" s="176">
        <v>2800</v>
      </c>
      <c r="V443" s="175" t="s">
        <v>197</v>
      </c>
      <c r="W443" s="175" t="s">
        <v>64</v>
      </c>
      <c r="X443" s="177"/>
    </row>
    <row r="444" spans="1:24" s="204" customFormat="1" x14ac:dyDescent="0.4">
      <c r="A444" s="74">
        <v>438</v>
      </c>
      <c r="B444" s="197" t="s">
        <v>1815</v>
      </c>
      <c r="C444" s="198" t="s">
        <v>1816</v>
      </c>
      <c r="D444" s="199">
        <v>6</v>
      </c>
      <c r="E444" s="200">
        <v>15.4</v>
      </c>
      <c r="F444" s="200" t="s">
        <v>188</v>
      </c>
      <c r="G444" s="72" t="s">
        <v>1817</v>
      </c>
      <c r="H444" s="73">
        <v>-0.248</v>
      </c>
      <c r="I444" s="73" t="s">
        <v>1818</v>
      </c>
      <c r="J444" s="73"/>
      <c r="K444" s="74">
        <v>28</v>
      </c>
      <c r="L444" s="74">
        <v>135</v>
      </c>
      <c r="M444" s="74" t="s">
        <v>1819</v>
      </c>
      <c r="N444" s="74">
        <v>0</v>
      </c>
      <c r="O444" s="176">
        <v>15500</v>
      </c>
      <c r="P444" s="176" t="s">
        <v>191</v>
      </c>
      <c r="Q444" s="73">
        <v>2.83</v>
      </c>
      <c r="R444" s="174">
        <v>0.77300000000000002</v>
      </c>
      <c r="S444" s="73">
        <v>-0.47</v>
      </c>
      <c r="T444" s="175">
        <v>1963</v>
      </c>
      <c r="U444" s="176">
        <v>15900</v>
      </c>
      <c r="V444" s="175" t="s">
        <v>213</v>
      </c>
      <c r="W444" s="175" t="s">
        <v>64</v>
      </c>
      <c r="X444" s="177"/>
    </row>
    <row r="445" spans="1:24" s="204" customFormat="1" x14ac:dyDescent="0.4">
      <c r="A445" s="74">
        <v>439</v>
      </c>
      <c r="B445" s="197" t="s">
        <v>1820</v>
      </c>
      <c r="C445" s="198" t="s">
        <v>1821</v>
      </c>
      <c r="D445" s="199">
        <v>6</v>
      </c>
      <c r="E445" s="200" t="s">
        <v>1822</v>
      </c>
      <c r="F445" s="200" t="s">
        <v>188</v>
      </c>
      <c r="G445" s="72" t="s">
        <v>1643</v>
      </c>
      <c r="H445" s="73">
        <v>6.5000000000000002E-2</v>
      </c>
      <c r="I445" s="73">
        <v>0.73299999999999998</v>
      </c>
      <c r="J445" s="73"/>
      <c r="K445" s="74">
        <v>18</v>
      </c>
      <c r="L445" s="74">
        <v>79</v>
      </c>
      <c r="M445" s="74" t="s">
        <v>1823</v>
      </c>
      <c r="N445" s="74">
        <v>1</v>
      </c>
      <c r="O445" s="176">
        <v>13500</v>
      </c>
      <c r="P445" s="176" t="s">
        <v>191</v>
      </c>
      <c r="Q445" s="73">
        <v>3.0960000000000001</v>
      </c>
      <c r="R445" s="174">
        <v>0.47199999999999998</v>
      </c>
      <c r="S445" s="73">
        <v>-0.38300000000000001</v>
      </c>
      <c r="T445" s="175">
        <v>1963</v>
      </c>
      <c r="U445" s="176">
        <v>13800</v>
      </c>
      <c r="V445" s="175" t="s">
        <v>228</v>
      </c>
      <c r="W445" s="175" t="s">
        <v>64</v>
      </c>
      <c r="X445" s="177"/>
    </row>
    <row r="446" spans="1:24" s="204" customFormat="1" x14ac:dyDescent="0.4">
      <c r="A446" s="74">
        <v>440</v>
      </c>
      <c r="B446" s="197" t="s">
        <v>1824</v>
      </c>
      <c r="C446" s="198" t="s">
        <v>1825</v>
      </c>
      <c r="D446" s="199">
        <v>6</v>
      </c>
      <c r="E446" s="200">
        <v>43.3</v>
      </c>
      <c r="F446" s="200" t="s">
        <v>188</v>
      </c>
      <c r="G446" s="72" t="s">
        <v>1747</v>
      </c>
      <c r="H446" s="73">
        <v>-0.111</v>
      </c>
      <c r="I446" s="73">
        <v>0.41799999999999998</v>
      </c>
      <c r="J446" s="73"/>
      <c r="K446" s="74">
        <v>28</v>
      </c>
      <c r="L446" s="74">
        <v>77</v>
      </c>
      <c r="M446" s="74" t="s">
        <v>1826</v>
      </c>
      <c r="N446" s="74">
        <v>0</v>
      </c>
      <c r="O446" s="176">
        <v>9550</v>
      </c>
      <c r="P446" s="176" t="s">
        <v>191</v>
      </c>
      <c r="Q446" s="73">
        <v>3.1360000000000001</v>
      </c>
      <c r="R446" s="174">
        <v>0.57499999999999996</v>
      </c>
      <c r="S446" s="73">
        <v>-0.23400000000000001</v>
      </c>
      <c r="T446" s="175">
        <v>1963</v>
      </c>
      <c r="U446" s="176">
        <v>81400</v>
      </c>
      <c r="V446" s="175" t="s">
        <v>233</v>
      </c>
      <c r="W446" s="175" t="s">
        <v>64</v>
      </c>
      <c r="X446" s="177"/>
    </row>
    <row r="447" spans="1:24" s="218" customFormat="1" x14ac:dyDescent="0.4">
      <c r="A447" s="74">
        <v>441</v>
      </c>
      <c r="B447" s="197" t="s">
        <v>1827</v>
      </c>
      <c r="C447" s="198" t="s">
        <v>1828</v>
      </c>
      <c r="D447" s="199">
        <v>6</v>
      </c>
      <c r="E447" s="200" t="s">
        <v>1829</v>
      </c>
      <c r="F447" s="200" t="s">
        <v>195</v>
      </c>
      <c r="G447" s="72" t="s">
        <v>375</v>
      </c>
      <c r="H447" s="73">
        <v>-1E-3</v>
      </c>
      <c r="I447" s="73">
        <v>1</v>
      </c>
      <c r="J447" s="73"/>
      <c r="K447" s="74">
        <v>61</v>
      </c>
      <c r="L447" s="74">
        <v>167</v>
      </c>
      <c r="M447" s="74" t="s">
        <v>1830</v>
      </c>
      <c r="N447" s="74">
        <v>0</v>
      </c>
      <c r="O447" s="176">
        <v>77000</v>
      </c>
      <c r="P447" s="176" t="s">
        <v>191</v>
      </c>
      <c r="Q447" s="73">
        <v>3.6240000000000001</v>
      </c>
      <c r="R447" s="174">
        <v>0.42</v>
      </c>
      <c r="S447" s="73">
        <v>-0.153</v>
      </c>
      <c r="T447" s="175">
        <v>1963</v>
      </c>
      <c r="U447" s="176">
        <v>77400</v>
      </c>
      <c r="V447" s="175" t="s">
        <v>233</v>
      </c>
      <c r="W447" s="175" t="s">
        <v>64</v>
      </c>
      <c r="X447" s="177"/>
    </row>
    <row r="448" spans="1:24" s="204" customFormat="1" x14ac:dyDescent="0.4">
      <c r="A448" s="74">
        <v>442</v>
      </c>
      <c r="B448" s="197" t="s">
        <v>1831</v>
      </c>
      <c r="C448" s="198" t="s">
        <v>1832</v>
      </c>
      <c r="D448" s="199">
        <v>6</v>
      </c>
      <c r="E448" s="200" t="s">
        <v>1833</v>
      </c>
      <c r="F448" s="200" t="s">
        <v>188</v>
      </c>
      <c r="G448" s="72" t="s">
        <v>1650</v>
      </c>
      <c r="H448" s="73">
        <v>-0.111</v>
      </c>
      <c r="I448" s="73">
        <v>0.41799999999999998</v>
      </c>
      <c r="J448" s="73"/>
      <c r="K448" s="74">
        <v>29</v>
      </c>
      <c r="L448" s="74">
        <v>84</v>
      </c>
      <c r="M448" s="74" t="s">
        <v>1834</v>
      </c>
      <c r="N448" s="74">
        <v>5</v>
      </c>
      <c r="O448" s="176">
        <v>4000</v>
      </c>
      <c r="P448" s="176" t="s">
        <v>191</v>
      </c>
      <c r="Q448" s="73">
        <v>2.6579999999999999</v>
      </c>
      <c r="R448" s="174">
        <v>0.46100000000000002</v>
      </c>
      <c r="S448" s="73">
        <v>-0.436</v>
      </c>
      <c r="T448" s="175">
        <v>1959</v>
      </c>
      <c r="U448" s="176">
        <v>4040</v>
      </c>
      <c r="V448" s="175" t="s">
        <v>228</v>
      </c>
      <c r="W448" s="175" t="s">
        <v>64</v>
      </c>
      <c r="X448" s="177"/>
    </row>
    <row r="449" spans="1:24" x14ac:dyDescent="0.4">
      <c r="A449" s="74">
        <v>443</v>
      </c>
      <c r="B449" s="197" t="s">
        <v>1835</v>
      </c>
      <c r="C449" s="198" t="s">
        <v>1836</v>
      </c>
      <c r="D449" s="199">
        <v>6</v>
      </c>
      <c r="E449" s="200">
        <v>30.3</v>
      </c>
      <c r="F449" s="200" t="s">
        <v>188</v>
      </c>
      <c r="G449" s="72" t="s">
        <v>1650</v>
      </c>
      <c r="H449" s="73">
        <v>-0.23499999999999999</v>
      </c>
      <c r="I449" s="73" t="s">
        <v>1054</v>
      </c>
      <c r="K449" s="74">
        <v>29</v>
      </c>
      <c r="L449" s="74">
        <v>84</v>
      </c>
      <c r="M449" s="74" t="s">
        <v>1834</v>
      </c>
      <c r="N449" s="74">
        <v>3</v>
      </c>
      <c r="O449" s="176">
        <v>11500</v>
      </c>
      <c r="P449" s="176" t="s">
        <v>191</v>
      </c>
      <c r="Q449" s="73">
        <v>2.7480000000000002</v>
      </c>
      <c r="R449" s="174">
        <v>0.624</v>
      </c>
      <c r="S449" s="73">
        <v>-0.32200000000000001</v>
      </c>
      <c r="T449" s="175">
        <v>1959</v>
      </c>
      <c r="U449" s="176">
        <v>12000</v>
      </c>
      <c r="V449" s="175" t="s">
        <v>228</v>
      </c>
      <c r="W449" s="175" t="s">
        <v>64</v>
      </c>
    </row>
    <row r="450" spans="1:24" s="204" customFormat="1" x14ac:dyDescent="0.4">
      <c r="A450" s="74">
        <v>444</v>
      </c>
      <c r="B450" s="197" t="s">
        <v>1837</v>
      </c>
      <c r="C450" s="198" t="s">
        <v>1838</v>
      </c>
      <c r="D450" s="199">
        <v>6</v>
      </c>
      <c r="E450" s="200">
        <v>10.3</v>
      </c>
      <c r="F450" s="200" t="s">
        <v>188</v>
      </c>
      <c r="G450" s="72" t="s">
        <v>1747</v>
      </c>
      <c r="H450" s="73">
        <v>3.0000000000000001E-3</v>
      </c>
      <c r="I450" s="73">
        <v>1</v>
      </c>
      <c r="J450" s="73"/>
      <c r="K450" s="74">
        <v>28</v>
      </c>
      <c r="L450" s="74">
        <v>84</v>
      </c>
      <c r="M450" s="74" t="s">
        <v>1834</v>
      </c>
      <c r="N450" s="74">
        <v>2</v>
      </c>
      <c r="O450" s="176">
        <v>4500</v>
      </c>
      <c r="P450" s="176" t="s">
        <v>191</v>
      </c>
      <c r="Q450" s="73">
        <v>1.863</v>
      </c>
      <c r="R450" s="174">
        <v>0.75900000000000001</v>
      </c>
      <c r="S450" s="73">
        <v>-0.28899999999999998</v>
      </c>
      <c r="T450" s="175">
        <v>1959</v>
      </c>
      <c r="U450" s="176">
        <v>5000</v>
      </c>
      <c r="V450" s="175" t="s">
        <v>228</v>
      </c>
      <c r="W450" s="175" t="s">
        <v>64</v>
      </c>
      <c r="X450" s="177"/>
    </row>
    <row r="451" spans="1:24" x14ac:dyDescent="0.4">
      <c r="A451" s="74">
        <v>445</v>
      </c>
      <c r="B451" s="197" t="s">
        <v>1839</v>
      </c>
      <c r="C451" s="198" t="s">
        <v>1840</v>
      </c>
      <c r="D451" s="199">
        <v>6</v>
      </c>
      <c r="E451" s="200">
        <v>17.600000000000001</v>
      </c>
      <c r="F451" s="200" t="s">
        <v>188</v>
      </c>
      <c r="G451" s="72" t="s">
        <v>1747</v>
      </c>
      <c r="H451" s="73">
        <v>-0.127</v>
      </c>
      <c r="I451" s="73">
        <v>0.35299999999999998</v>
      </c>
      <c r="K451" s="74">
        <v>28</v>
      </c>
      <c r="L451" s="74">
        <v>84</v>
      </c>
      <c r="M451" s="74" t="s">
        <v>1834</v>
      </c>
      <c r="N451" s="74">
        <v>1</v>
      </c>
      <c r="O451" s="176">
        <v>4600</v>
      </c>
      <c r="P451" s="176" t="s">
        <v>191</v>
      </c>
      <c r="Q451" s="73">
        <v>1.99</v>
      </c>
      <c r="R451" s="174">
        <v>0.75700000000000001</v>
      </c>
      <c r="S451" s="73">
        <v>-0.33700000000000002</v>
      </c>
      <c r="T451" s="175">
        <v>1959</v>
      </c>
      <c r="U451" s="176">
        <v>4640</v>
      </c>
      <c r="V451" s="175" t="s">
        <v>228</v>
      </c>
      <c r="W451" s="175" t="s">
        <v>64</v>
      </c>
    </row>
    <row r="452" spans="1:24" s="204" customFormat="1" x14ac:dyDescent="0.4">
      <c r="A452" s="74">
        <v>446</v>
      </c>
      <c r="B452" s="197" t="s">
        <v>1841</v>
      </c>
      <c r="C452" s="198" t="s">
        <v>1842</v>
      </c>
      <c r="D452" s="199">
        <v>6</v>
      </c>
      <c r="E452" s="200" t="s">
        <v>267</v>
      </c>
      <c r="F452" s="200" t="s">
        <v>262</v>
      </c>
      <c r="G452" s="72" t="s">
        <v>1650</v>
      </c>
      <c r="H452" s="73">
        <v>-5.8999999999999997E-2</v>
      </c>
      <c r="I452" s="73">
        <v>0.66600000000000004</v>
      </c>
      <c r="J452" s="73"/>
      <c r="K452" s="74">
        <v>29</v>
      </c>
      <c r="L452" s="74">
        <v>84</v>
      </c>
      <c r="M452" s="74" t="s">
        <v>1834</v>
      </c>
      <c r="N452" s="74">
        <v>0</v>
      </c>
      <c r="O452" s="176">
        <v>21500</v>
      </c>
      <c r="P452" s="176" t="s">
        <v>191</v>
      </c>
      <c r="Q452" s="73">
        <v>2.7970000000000002</v>
      </c>
      <c r="R452" s="174">
        <v>0.74</v>
      </c>
      <c r="S452" s="73">
        <v>-0.40699999999999997</v>
      </c>
      <c r="T452" s="175">
        <v>1959</v>
      </c>
      <c r="U452" s="176">
        <v>21600</v>
      </c>
      <c r="V452" s="175" t="s">
        <v>228</v>
      </c>
      <c r="W452" s="175" t="s">
        <v>64</v>
      </c>
      <c r="X452" s="177"/>
    </row>
    <row r="453" spans="1:24" x14ac:dyDescent="0.4">
      <c r="A453" s="74">
        <v>447</v>
      </c>
      <c r="B453" s="72" t="s">
        <v>1843</v>
      </c>
      <c r="C453" s="198" t="s">
        <v>1844</v>
      </c>
      <c r="D453" s="199">
        <v>6</v>
      </c>
      <c r="E453" s="200" t="s">
        <v>1845</v>
      </c>
      <c r="F453" s="200" t="s">
        <v>195</v>
      </c>
      <c r="G453" s="72" t="s">
        <v>1846</v>
      </c>
      <c r="H453" s="73">
        <v>-5.8000000000000003E-2</v>
      </c>
      <c r="I453" s="73">
        <v>0.753</v>
      </c>
      <c r="K453" s="74">
        <v>19</v>
      </c>
      <c r="L453" s="74">
        <v>19</v>
      </c>
      <c r="M453" s="74" t="s">
        <v>1846</v>
      </c>
      <c r="N453" s="74">
        <v>3</v>
      </c>
      <c r="O453" s="174" t="s">
        <v>191</v>
      </c>
      <c r="P453" s="174" t="s">
        <v>191</v>
      </c>
      <c r="Q453" s="73">
        <v>2.109</v>
      </c>
      <c r="R453" s="174">
        <v>0.30499999999999999</v>
      </c>
      <c r="S453" s="73">
        <v>-0.39600000000000002</v>
      </c>
      <c r="T453" s="175">
        <v>2008</v>
      </c>
      <c r="U453" s="176">
        <v>379</v>
      </c>
      <c r="V453" s="175" t="s">
        <v>197</v>
      </c>
      <c r="W453" s="175" t="s">
        <v>64</v>
      </c>
    </row>
    <row r="454" spans="1:24" x14ac:dyDescent="0.4">
      <c r="A454" s="74">
        <v>448</v>
      </c>
      <c r="B454" s="197" t="s">
        <v>1847</v>
      </c>
      <c r="C454" s="198" t="s">
        <v>1848</v>
      </c>
      <c r="D454" s="199">
        <v>3</v>
      </c>
      <c r="E454" s="174">
        <v>2.0099999999999998</v>
      </c>
      <c r="F454" s="174" t="s">
        <v>188</v>
      </c>
      <c r="G454" s="198" t="s">
        <v>540</v>
      </c>
      <c r="H454" s="73">
        <v>1.7999999999999999E-2</v>
      </c>
      <c r="I454" s="73">
        <v>0.94399999999999995</v>
      </c>
      <c r="K454" s="74">
        <v>19</v>
      </c>
      <c r="L454" s="74">
        <v>20</v>
      </c>
      <c r="M454" s="74" t="s">
        <v>540</v>
      </c>
      <c r="N454" s="74">
        <v>0</v>
      </c>
      <c r="O454" s="174" t="s">
        <v>191</v>
      </c>
      <c r="P454" s="174">
        <v>1</v>
      </c>
      <c r="Q454" s="73">
        <v>1.8959999999999999</v>
      </c>
      <c r="R454" s="174">
        <v>0.82</v>
      </c>
      <c r="S454" s="73">
        <v>-0.69299999999999995</v>
      </c>
      <c r="T454" s="175">
        <v>1998</v>
      </c>
      <c r="U454" s="176">
        <v>897</v>
      </c>
      <c r="V454" s="175" t="s">
        <v>197</v>
      </c>
      <c r="W454" s="201" t="s">
        <v>66</v>
      </c>
    </row>
    <row r="455" spans="1:24" s="204" customFormat="1" x14ac:dyDescent="0.4">
      <c r="A455" s="74">
        <v>449</v>
      </c>
      <c r="B455" s="197" t="s">
        <v>1849</v>
      </c>
      <c r="C455" s="198" t="s">
        <v>1850</v>
      </c>
      <c r="D455" s="199">
        <v>3</v>
      </c>
      <c r="E455" s="174">
        <v>30.4</v>
      </c>
      <c r="F455" s="174" t="s">
        <v>195</v>
      </c>
      <c r="G455" s="198" t="s">
        <v>1756</v>
      </c>
      <c r="H455" s="73">
        <v>-0.40600000000000003</v>
      </c>
      <c r="I455" s="73" t="s">
        <v>1851</v>
      </c>
      <c r="J455" s="73"/>
      <c r="K455" s="74">
        <v>24</v>
      </c>
      <c r="L455" s="74">
        <v>39</v>
      </c>
      <c r="M455" s="74" t="s">
        <v>1852</v>
      </c>
      <c r="N455" s="74">
        <v>2</v>
      </c>
      <c r="O455" s="176">
        <v>12000</v>
      </c>
      <c r="P455" s="176" t="s">
        <v>191</v>
      </c>
      <c r="Q455" s="73">
        <v>3.4409999999999998</v>
      </c>
      <c r="R455" s="174">
        <v>0.33700000000000002</v>
      </c>
      <c r="S455" s="73">
        <v>-0.128</v>
      </c>
      <c r="T455" s="175">
        <v>1950</v>
      </c>
      <c r="U455" s="176">
        <v>14500</v>
      </c>
      <c r="V455" s="175" t="s">
        <v>228</v>
      </c>
      <c r="W455" s="201" t="s">
        <v>66</v>
      </c>
      <c r="X455" s="177"/>
    </row>
    <row r="456" spans="1:24" x14ac:dyDescent="0.4">
      <c r="A456" s="74">
        <v>450</v>
      </c>
      <c r="B456" s="197" t="s">
        <v>1853</v>
      </c>
      <c r="C456" s="198" t="s">
        <v>1854</v>
      </c>
      <c r="D456" s="199">
        <v>6</v>
      </c>
      <c r="E456" s="200" t="s">
        <v>1855</v>
      </c>
      <c r="F456" s="200" t="s">
        <v>188</v>
      </c>
      <c r="G456" s="72" t="s">
        <v>1856</v>
      </c>
      <c r="H456" s="73">
        <v>-1.2E-2</v>
      </c>
      <c r="I456" s="73">
        <v>0.97199999999999998</v>
      </c>
      <c r="K456" s="74">
        <v>19</v>
      </c>
      <c r="L456" s="74">
        <v>22</v>
      </c>
      <c r="M456" s="74" t="s">
        <v>1857</v>
      </c>
      <c r="N456" s="74">
        <v>7</v>
      </c>
      <c r="O456" s="176">
        <v>7550</v>
      </c>
      <c r="P456" s="176" t="s">
        <v>191</v>
      </c>
      <c r="Q456" s="73">
        <v>3.3570000000000002</v>
      </c>
      <c r="R456" s="174">
        <v>0.35599999999999998</v>
      </c>
      <c r="S456" s="73">
        <v>-0.36199999999999999</v>
      </c>
      <c r="T456" s="175">
        <v>1971</v>
      </c>
      <c r="U456" s="176">
        <v>7600</v>
      </c>
      <c r="V456" s="175" t="s">
        <v>197</v>
      </c>
      <c r="W456" s="175" t="s">
        <v>64</v>
      </c>
    </row>
    <row r="457" spans="1:24" s="204" customFormat="1" x14ac:dyDescent="0.4">
      <c r="A457" s="74">
        <v>451</v>
      </c>
      <c r="B457" s="197" t="s">
        <v>1858</v>
      </c>
      <c r="C457" s="198" t="s">
        <v>1859</v>
      </c>
      <c r="D457" s="199">
        <v>6</v>
      </c>
      <c r="E457" s="200" t="s">
        <v>1860</v>
      </c>
      <c r="F457" s="200" t="s">
        <v>188</v>
      </c>
      <c r="G457" s="72" t="s">
        <v>1857</v>
      </c>
      <c r="H457" s="73">
        <v>-6.4000000000000001E-2</v>
      </c>
      <c r="I457" s="73">
        <v>0.72599999999999998</v>
      </c>
      <c r="J457" s="73"/>
      <c r="K457" s="74">
        <v>19</v>
      </c>
      <c r="L457" s="74">
        <v>22</v>
      </c>
      <c r="M457" s="74" t="s">
        <v>1857</v>
      </c>
      <c r="N457" s="74">
        <v>3</v>
      </c>
      <c r="O457" s="176">
        <v>3350</v>
      </c>
      <c r="P457" s="176" t="s">
        <v>191</v>
      </c>
      <c r="Q457" s="73">
        <v>3.032</v>
      </c>
      <c r="R457" s="174">
        <v>0.38800000000000001</v>
      </c>
      <c r="S457" s="73">
        <v>-0.42699999999999999</v>
      </c>
      <c r="T457" s="175">
        <v>1950</v>
      </c>
      <c r="U457" s="176">
        <v>3730</v>
      </c>
      <c r="V457" s="175" t="s">
        <v>197</v>
      </c>
      <c r="W457" s="175" t="s">
        <v>64</v>
      </c>
      <c r="X457" s="177"/>
    </row>
    <row r="458" spans="1:24" x14ac:dyDescent="0.4">
      <c r="A458" s="74">
        <v>452</v>
      </c>
      <c r="B458" s="197" t="s">
        <v>1861</v>
      </c>
      <c r="C458" s="198" t="s">
        <v>1862</v>
      </c>
      <c r="D458" s="199">
        <v>6</v>
      </c>
      <c r="E458" s="200">
        <v>10.3</v>
      </c>
      <c r="F458" s="200" t="s">
        <v>188</v>
      </c>
      <c r="G458" s="72" t="s">
        <v>1650</v>
      </c>
      <c r="H458" s="73">
        <v>-4.3999999999999997E-2</v>
      </c>
      <c r="I458" s="73">
        <v>0.75</v>
      </c>
      <c r="K458" s="74">
        <v>29</v>
      </c>
      <c r="L458" s="74">
        <v>29</v>
      </c>
      <c r="M458" s="74" t="s">
        <v>1650</v>
      </c>
      <c r="N458" s="74">
        <v>10</v>
      </c>
      <c r="O458" s="174" t="s">
        <v>191</v>
      </c>
      <c r="P458" s="174" t="s">
        <v>191</v>
      </c>
      <c r="Q458" s="73">
        <v>3.1589999999999998</v>
      </c>
      <c r="R458" s="174">
        <v>0.39800000000000002</v>
      </c>
      <c r="S458" s="73">
        <v>-0.36899999999999999</v>
      </c>
      <c r="T458" s="175">
        <v>1950</v>
      </c>
      <c r="U458" s="176">
        <v>9500</v>
      </c>
      <c r="V458" s="175" t="s">
        <v>228</v>
      </c>
      <c r="W458" s="175" t="s">
        <v>64</v>
      </c>
    </row>
    <row r="459" spans="1:24" s="204" customFormat="1" x14ac:dyDescent="0.4">
      <c r="A459" s="74">
        <v>453</v>
      </c>
      <c r="B459" s="197" t="s">
        <v>1863</v>
      </c>
      <c r="C459" s="198" t="s">
        <v>1864</v>
      </c>
      <c r="D459" s="199">
        <v>6</v>
      </c>
      <c r="E459" s="200">
        <v>80.099999999999994</v>
      </c>
      <c r="F459" s="200" t="s">
        <v>188</v>
      </c>
      <c r="G459" s="72" t="s">
        <v>1865</v>
      </c>
      <c r="H459" s="73">
        <v>-0.29899999999999999</v>
      </c>
      <c r="I459" s="73" t="s">
        <v>1866</v>
      </c>
      <c r="J459" s="73"/>
      <c r="K459" s="74">
        <v>30</v>
      </c>
      <c r="L459" s="74">
        <v>96</v>
      </c>
      <c r="M459" s="74" t="s">
        <v>1867</v>
      </c>
      <c r="N459" s="74">
        <v>7</v>
      </c>
      <c r="O459" s="176">
        <v>30000</v>
      </c>
      <c r="P459" s="176" t="s">
        <v>191</v>
      </c>
      <c r="Q459" s="73">
        <v>3.4249999999999998</v>
      </c>
      <c r="R459" s="174">
        <v>0.47</v>
      </c>
      <c r="S459" s="73">
        <v>-0.36299999999999999</v>
      </c>
      <c r="T459" s="175">
        <v>1950</v>
      </c>
      <c r="U459" s="176">
        <v>30300</v>
      </c>
      <c r="V459" s="175" t="s">
        <v>228</v>
      </c>
      <c r="W459" s="175" t="s">
        <v>64</v>
      </c>
      <c r="X459" s="177"/>
    </row>
    <row r="460" spans="1:24" x14ac:dyDescent="0.4">
      <c r="A460" s="74">
        <v>454</v>
      </c>
      <c r="B460" s="197" t="s">
        <v>1868</v>
      </c>
      <c r="C460" s="198" t="s">
        <v>1869</v>
      </c>
      <c r="D460" s="199">
        <v>6</v>
      </c>
      <c r="E460" s="200">
        <v>241</v>
      </c>
      <c r="F460" s="200" t="s">
        <v>195</v>
      </c>
      <c r="G460" s="72" t="s">
        <v>375</v>
      </c>
      <c r="H460" s="73">
        <v>9.6000000000000002E-2</v>
      </c>
      <c r="I460" s="73">
        <v>0.27900000000000003</v>
      </c>
      <c r="K460" s="74">
        <v>61</v>
      </c>
      <c r="L460" s="74">
        <v>61</v>
      </c>
      <c r="M460" s="74" t="s">
        <v>375</v>
      </c>
      <c r="N460" s="74">
        <v>0</v>
      </c>
      <c r="O460" s="174" t="s">
        <v>191</v>
      </c>
      <c r="P460" s="174" t="s">
        <v>191</v>
      </c>
      <c r="Q460" s="73">
        <v>3.7160000000000002</v>
      </c>
      <c r="R460" s="174">
        <v>0.52300000000000002</v>
      </c>
      <c r="S460" s="73">
        <v>-0.32500000000000001</v>
      </c>
      <c r="T460" s="175">
        <v>1993</v>
      </c>
      <c r="U460" s="176">
        <v>65100</v>
      </c>
      <c r="V460" s="175" t="s">
        <v>228</v>
      </c>
      <c r="W460" s="175" t="s">
        <v>64</v>
      </c>
    </row>
    <row r="461" spans="1:24" s="204" customFormat="1" x14ac:dyDescent="0.4">
      <c r="A461" s="74">
        <v>455</v>
      </c>
      <c r="B461" s="197" t="s">
        <v>1870</v>
      </c>
      <c r="C461" s="198" t="s">
        <v>1871</v>
      </c>
      <c r="D461" s="199">
        <v>3</v>
      </c>
      <c r="E461" s="174">
        <v>4.47</v>
      </c>
      <c r="F461" s="174" t="s">
        <v>188</v>
      </c>
      <c r="G461" s="198" t="s">
        <v>540</v>
      </c>
      <c r="H461" s="73">
        <v>0.33</v>
      </c>
      <c r="I461" s="73">
        <v>0.112</v>
      </c>
      <c r="J461" s="73"/>
      <c r="K461" s="74">
        <v>14</v>
      </c>
      <c r="L461" s="74">
        <v>20</v>
      </c>
      <c r="M461" s="74" t="s">
        <v>540</v>
      </c>
      <c r="N461" s="74">
        <v>0</v>
      </c>
      <c r="O461" s="174" t="s">
        <v>191</v>
      </c>
      <c r="P461" s="174" t="s">
        <v>1872</v>
      </c>
      <c r="Q461" s="73">
        <v>2.4630000000000001</v>
      </c>
      <c r="R461" s="174">
        <v>0.72799999999999998</v>
      </c>
      <c r="S461" s="73">
        <v>-0.46</v>
      </c>
      <c r="T461" s="175">
        <v>2004</v>
      </c>
      <c r="U461" s="176">
        <v>3140</v>
      </c>
      <c r="V461" s="175" t="s">
        <v>197</v>
      </c>
      <c r="W461" s="201" t="s">
        <v>66</v>
      </c>
      <c r="X461" s="177"/>
    </row>
    <row r="462" spans="1:24" x14ac:dyDescent="0.4">
      <c r="A462" s="74">
        <v>456</v>
      </c>
      <c r="B462" s="197" t="s">
        <v>1873</v>
      </c>
      <c r="C462" s="198" t="s">
        <v>1874</v>
      </c>
      <c r="D462" s="199">
        <v>3</v>
      </c>
      <c r="E462" s="174">
        <v>609</v>
      </c>
      <c r="F462" s="174" t="s">
        <v>195</v>
      </c>
      <c r="G462" s="198" t="s">
        <v>315</v>
      </c>
      <c r="H462" s="73">
        <v>-5.6000000000000001E-2</v>
      </c>
      <c r="I462" s="73">
        <v>0.56999999999999995</v>
      </c>
      <c r="K462" s="74">
        <v>51</v>
      </c>
      <c r="L462" s="74">
        <v>51</v>
      </c>
      <c r="M462" s="74" t="s">
        <v>315</v>
      </c>
      <c r="N462" s="74">
        <v>16</v>
      </c>
      <c r="O462" s="174" t="s">
        <v>191</v>
      </c>
      <c r="P462" s="174" t="s">
        <v>191</v>
      </c>
      <c r="Q462" s="73">
        <v>3.9529999999999998</v>
      </c>
      <c r="R462" s="174">
        <v>0.25900000000000001</v>
      </c>
      <c r="S462" s="73">
        <v>-0.39800000000000002</v>
      </c>
      <c r="T462" s="175">
        <v>1993</v>
      </c>
      <c r="U462" s="176">
        <v>30100</v>
      </c>
      <c r="V462" s="175" t="s">
        <v>192</v>
      </c>
      <c r="W462" s="201" t="s">
        <v>66</v>
      </c>
    </row>
    <row r="463" spans="1:24" s="204" customFormat="1" x14ac:dyDescent="0.4">
      <c r="A463" s="74">
        <v>457</v>
      </c>
      <c r="B463" s="197" t="s">
        <v>1875</v>
      </c>
      <c r="C463" s="198" t="s">
        <v>1876</v>
      </c>
      <c r="D463" s="199" t="s">
        <v>191</v>
      </c>
      <c r="E463" s="174">
        <v>37.299999999999997</v>
      </c>
      <c r="F463" s="174" t="s">
        <v>188</v>
      </c>
      <c r="G463" s="198" t="s">
        <v>639</v>
      </c>
      <c r="H463" s="73">
        <v>0.33900000000000002</v>
      </c>
      <c r="I463" s="73" t="s">
        <v>1877</v>
      </c>
      <c r="J463" s="73"/>
      <c r="K463" s="74">
        <v>27</v>
      </c>
      <c r="L463" s="74">
        <v>45</v>
      </c>
      <c r="M463" s="74" t="s">
        <v>639</v>
      </c>
      <c r="N463" s="74">
        <v>0</v>
      </c>
      <c r="O463" s="174" t="s">
        <v>191</v>
      </c>
      <c r="P463" s="174" t="s">
        <v>1878</v>
      </c>
      <c r="Q463" s="73">
        <v>2.8740000000000001</v>
      </c>
      <c r="R463" s="174">
        <v>0.63100000000000001</v>
      </c>
      <c r="S463" s="73">
        <v>-0.34399999999999997</v>
      </c>
      <c r="T463" s="175">
        <v>1982</v>
      </c>
      <c r="U463" s="176">
        <v>15800</v>
      </c>
      <c r="V463" s="175" t="s">
        <v>228</v>
      </c>
      <c r="W463" s="175" t="s">
        <v>64</v>
      </c>
      <c r="X463" s="177"/>
    </row>
    <row r="464" spans="1:24" x14ac:dyDescent="0.4">
      <c r="A464" s="74">
        <v>458</v>
      </c>
      <c r="B464" s="197" t="s">
        <v>1879</v>
      </c>
      <c r="C464" s="198" t="s">
        <v>1880</v>
      </c>
      <c r="D464" s="199">
        <v>3</v>
      </c>
      <c r="E464" s="174">
        <v>3.21</v>
      </c>
      <c r="F464" s="174" t="s">
        <v>188</v>
      </c>
      <c r="G464" s="198" t="s">
        <v>1881</v>
      </c>
      <c r="H464" s="73">
        <v>-0.12</v>
      </c>
      <c r="I464" s="73">
        <v>0.41399999999999998</v>
      </c>
      <c r="K464" s="74">
        <v>25</v>
      </c>
      <c r="L464" s="74">
        <v>34</v>
      </c>
      <c r="M464" s="74" t="s">
        <v>1882</v>
      </c>
      <c r="N464" s="74">
        <v>0</v>
      </c>
      <c r="O464" s="174" t="s">
        <v>1883</v>
      </c>
      <c r="P464" s="174">
        <v>141</v>
      </c>
      <c r="Q464" s="73">
        <v>2.48</v>
      </c>
      <c r="R464" s="174">
        <v>0.41399999999999998</v>
      </c>
      <c r="S464" s="73">
        <v>-0.61399999999999999</v>
      </c>
      <c r="T464" s="175">
        <v>1976</v>
      </c>
      <c r="U464" s="176">
        <v>1200</v>
      </c>
      <c r="V464" s="175" t="s">
        <v>197</v>
      </c>
      <c r="W464" s="201" t="s">
        <v>66</v>
      </c>
    </row>
    <row r="465" spans="1:24" s="204" customFormat="1" x14ac:dyDescent="0.4">
      <c r="A465" s="74">
        <v>459</v>
      </c>
      <c r="B465" s="197" t="s">
        <v>1884</v>
      </c>
      <c r="C465" s="198" t="s">
        <v>1885</v>
      </c>
      <c r="D465" s="199">
        <v>3</v>
      </c>
      <c r="E465" s="174">
        <v>25.7</v>
      </c>
      <c r="F465" s="174" t="s">
        <v>188</v>
      </c>
      <c r="G465" s="198" t="s">
        <v>1886</v>
      </c>
      <c r="H465" s="73">
        <v>-3.6999999999999998E-2</v>
      </c>
      <c r="I465" s="73">
        <v>0.73099999999999998</v>
      </c>
      <c r="J465" s="73"/>
      <c r="K465" s="74">
        <v>44</v>
      </c>
      <c r="L465" s="74">
        <v>49</v>
      </c>
      <c r="M465" s="74" t="s">
        <v>1886</v>
      </c>
      <c r="N465" s="74">
        <v>0</v>
      </c>
      <c r="O465" s="174" t="s">
        <v>191</v>
      </c>
      <c r="P465" s="174" t="s">
        <v>1887</v>
      </c>
      <c r="Q465" s="73">
        <v>2.87</v>
      </c>
      <c r="R465" s="174">
        <v>0.32600000000000001</v>
      </c>
      <c r="S465" s="73">
        <v>-0.64500000000000002</v>
      </c>
      <c r="T465" s="175">
        <v>1998</v>
      </c>
      <c r="U465" s="176">
        <v>2540</v>
      </c>
      <c r="V465" s="175" t="s">
        <v>197</v>
      </c>
      <c r="W465" s="201" t="s">
        <v>66</v>
      </c>
      <c r="X465" s="177"/>
    </row>
    <row r="466" spans="1:24" x14ac:dyDescent="0.4">
      <c r="A466" s="74">
        <v>460</v>
      </c>
      <c r="B466" s="197" t="s">
        <v>1888</v>
      </c>
      <c r="C466" s="198" t="s">
        <v>1889</v>
      </c>
      <c r="D466" s="199">
        <v>3</v>
      </c>
      <c r="E466" s="174">
        <v>42.7</v>
      </c>
      <c r="F466" s="174" t="s">
        <v>188</v>
      </c>
      <c r="G466" s="198" t="s">
        <v>1890</v>
      </c>
      <c r="H466" s="73">
        <v>-4.2000000000000003E-2</v>
      </c>
      <c r="I466" s="73">
        <v>0.746</v>
      </c>
      <c r="K466" s="74">
        <v>32</v>
      </c>
      <c r="L466" s="74">
        <v>38</v>
      </c>
      <c r="M466" s="74" t="s">
        <v>478</v>
      </c>
      <c r="N466" s="74">
        <v>0</v>
      </c>
      <c r="O466" s="176">
        <v>2000</v>
      </c>
      <c r="P466" s="174" t="s">
        <v>1891</v>
      </c>
      <c r="Q466" s="73">
        <v>3.0910000000000002</v>
      </c>
      <c r="R466" s="174">
        <v>0.23899999999999999</v>
      </c>
      <c r="S466" s="73">
        <v>-0.32700000000000001</v>
      </c>
      <c r="T466" s="175">
        <v>1973</v>
      </c>
      <c r="U466" s="176">
        <v>3700</v>
      </c>
      <c r="V466" s="175" t="s">
        <v>213</v>
      </c>
      <c r="W466" s="201" t="s">
        <v>66</v>
      </c>
    </row>
    <row r="467" spans="1:24" s="204" customFormat="1" x14ac:dyDescent="0.4">
      <c r="A467" s="74">
        <v>461</v>
      </c>
      <c r="B467" s="197" t="s">
        <v>1892</v>
      </c>
      <c r="C467" s="198" t="s">
        <v>1893</v>
      </c>
      <c r="D467" s="199">
        <v>3</v>
      </c>
      <c r="E467" s="176">
        <v>1326</v>
      </c>
      <c r="F467" s="176" t="s">
        <v>195</v>
      </c>
      <c r="G467" s="208" t="s">
        <v>1540</v>
      </c>
      <c r="H467" s="73">
        <v>-0.16400000000000001</v>
      </c>
      <c r="I467" s="73" t="s">
        <v>691</v>
      </c>
      <c r="J467" s="73"/>
      <c r="K467" s="74">
        <v>62</v>
      </c>
      <c r="L467" s="74">
        <v>62</v>
      </c>
      <c r="M467" s="74" t="s">
        <v>1540</v>
      </c>
      <c r="N467" s="74">
        <v>22</v>
      </c>
      <c r="O467" s="174" t="s">
        <v>191</v>
      </c>
      <c r="P467" s="174" t="s">
        <v>191</v>
      </c>
      <c r="Q467" s="73">
        <v>4.1440000000000001</v>
      </c>
      <c r="R467" s="174">
        <v>0.25</v>
      </c>
      <c r="S467" s="73">
        <v>-0.442</v>
      </c>
      <c r="T467" s="175">
        <v>1987</v>
      </c>
      <c r="U467" s="176">
        <v>40800</v>
      </c>
      <c r="V467" s="175" t="s">
        <v>192</v>
      </c>
      <c r="W467" s="201" t="s">
        <v>66</v>
      </c>
      <c r="X467" s="177"/>
    </row>
    <row r="468" spans="1:24" x14ac:dyDescent="0.4">
      <c r="A468" s="74">
        <v>462</v>
      </c>
      <c r="B468" s="197" t="s">
        <v>1894</v>
      </c>
      <c r="C468" s="198" t="s">
        <v>1895</v>
      </c>
      <c r="D468" s="199">
        <v>2</v>
      </c>
      <c r="E468" s="174">
        <v>15.4</v>
      </c>
      <c r="F468" s="174" t="s">
        <v>188</v>
      </c>
      <c r="G468" s="198" t="s">
        <v>1896</v>
      </c>
      <c r="H468" s="73">
        <v>-0.222</v>
      </c>
      <c r="I468" s="73">
        <v>0.11799999999999999</v>
      </c>
      <c r="K468" s="74">
        <v>26</v>
      </c>
      <c r="L468" s="74">
        <v>44</v>
      </c>
      <c r="M468" s="74" t="s">
        <v>1041</v>
      </c>
      <c r="N468" s="74">
        <v>0</v>
      </c>
      <c r="O468" s="176">
        <v>3700</v>
      </c>
      <c r="P468" s="174" t="s">
        <v>1897</v>
      </c>
      <c r="Q468" s="73">
        <v>2.8610000000000002</v>
      </c>
      <c r="R468" s="174">
        <v>0.499</v>
      </c>
      <c r="S468" s="73">
        <v>-0.64</v>
      </c>
      <c r="T468" s="175">
        <v>1993</v>
      </c>
      <c r="U468" s="176">
        <v>3720</v>
      </c>
      <c r="V468" s="175" t="s">
        <v>197</v>
      </c>
      <c r="W468" s="201" t="s">
        <v>66</v>
      </c>
    </row>
    <row r="469" spans="1:24" s="204" customFormat="1" x14ac:dyDescent="0.4">
      <c r="A469" s="74">
        <v>463</v>
      </c>
      <c r="B469" s="197" t="s">
        <v>1898</v>
      </c>
      <c r="C469" s="198" t="s">
        <v>1899</v>
      </c>
      <c r="D469" s="199">
        <v>2</v>
      </c>
      <c r="E469" s="174">
        <v>26</v>
      </c>
      <c r="F469" s="174" t="s">
        <v>195</v>
      </c>
      <c r="G469" s="198" t="s">
        <v>1588</v>
      </c>
      <c r="H469" s="73">
        <v>0.14299999999999999</v>
      </c>
      <c r="I469" s="73">
        <v>0.36699999999999999</v>
      </c>
      <c r="J469" s="73"/>
      <c r="K469" s="74">
        <v>22</v>
      </c>
      <c r="L469" s="74">
        <v>93</v>
      </c>
      <c r="M469" s="74" t="s">
        <v>1101</v>
      </c>
      <c r="N469" s="74">
        <v>1</v>
      </c>
      <c r="O469" s="176">
        <v>22000</v>
      </c>
      <c r="P469" s="176" t="s">
        <v>191</v>
      </c>
      <c r="Q469" s="73">
        <v>2.9329999999999998</v>
      </c>
      <c r="R469" s="174">
        <v>0.45900000000000002</v>
      </c>
      <c r="S469" s="73">
        <v>-6.4000000000000001E-2</v>
      </c>
      <c r="T469" s="175">
        <v>1958</v>
      </c>
      <c r="U469" s="176">
        <v>22700</v>
      </c>
      <c r="V469" s="175" t="s">
        <v>233</v>
      </c>
      <c r="W469" s="201" t="s">
        <v>66</v>
      </c>
      <c r="X469" s="177"/>
    </row>
    <row r="470" spans="1:24" x14ac:dyDescent="0.4">
      <c r="A470" s="74">
        <v>464</v>
      </c>
      <c r="B470" s="197" t="s">
        <v>1900</v>
      </c>
      <c r="C470" s="198" t="s">
        <v>1901</v>
      </c>
      <c r="D470" s="199">
        <v>3</v>
      </c>
      <c r="E470" s="174">
        <v>436</v>
      </c>
      <c r="F470" s="174" t="s">
        <v>195</v>
      </c>
      <c r="G470" s="198" t="s">
        <v>1902</v>
      </c>
      <c r="H470" s="73">
        <v>-5.0000000000000001E-3</v>
      </c>
      <c r="I470" s="73">
        <v>0.96099999999999997</v>
      </c>
      <c r="K470" s="74">
        <v>51</v>
      </c>
      <c r="L470" s="74">
        <v>63</v>
      </c>
      <c r="M470" s="74" t="s">
        <v>501</v>
      </c>
      <c r="N470" s="74">
        <v>1</v>
      </c>
      <c r="O470" s="176">
        <v>34000</v>
      </c>
      <c r="P470" s="176" t="s">
        <v>191</v>
      </c>
      <c r="Q470" s="73">
        <v>3.9289999999999998</v>
      </c>
      <c r="R470" s="174">
        <v>0.35</v>
      </c>
      <c r="S470" s="73">
        <v>-0.51100000000000001</v>
      </c>
      <c r="T470" s="175">
        <v>1998</v>
      </c>
      <c r="U470" s="176">
        <v>41400</v>
      </c>
      <c r="V470" s="175" t="s">
        <v>228</v>
      </c>
      <c r="W470" s="201" t="s">
        <v>66</v>
      </c>
    </row>
    <row r="471" spans="1:24" s="204" customFormat="1" x14ac:dyDescent="0.4">
      <c r="A471" s="74">
        <v>465</v>
      </c>
      <c r="B471" s="197" t="s">
        <v>1903</v>
      </c>
      <c r="C471" s="198" t="s">
        <v>1904</v>
      </c>
      <c r="D471" s="199">
        <v>3</v>
      </c>
      <c r="E471" s="174">
        <v>894</v>
      </c>
      <c r="F471" s="174" t="s">
        <v>195</v>
      </c>
      <c r="G471" s="198" t="s">
        <v>1905</v>
      </c>
      <c r="H471" s="73">
        <v>0.14899999999999999</v>
      </c>
      <c r="I471" s="73" t="s">
        <v>411</v>
      </c>
      <c r="J471" s="73"/>
      <c r="K471" s="74">
        <v>84</v>
      </c>
      <c r="L471" s="74">
        <v>94</v>
      </c>
      <c r="M471" s="74" t="s">
        <v>1906</v>
      </c>
      <c r="N471" s="74">
        <v>20</v>
      </c>
      <c r="O471" s="176">
        <v>23000</v>
      </c>
      <c r="P471" s="176" t="s">
        <v>191</v>
      </c>
      <c r="Q471" s="73">
        <v>4.0090000000000003</v>
      </c>
      <c r="R471" s="174">
        <v>0.27700000000000002</v>
      </c>
      <c r="S471" s="73">
        <v>-0.18</v>
      </c>
      <c r="T471" s="175">
        <v>1998</v>
      </c>
      <c r="U471" s="176">
        <v>60500</v>
      </c>
      <c r="V471" s="175" t="s">
        <v>233</v>
      </c>
      <c r="W471" s="201" t="s">
        <v>66</v>
      </c>
      <c r="X471" s="177"/>
    </row>
    <row r="472" spans="1:24" x14ac:dyDescent="0.4">
      <c r="A472" s="74">
        <v>466</v>
      </c>
      <c r="B472" s="197" t="s">
        <v>1907</v>
      </c>
      <c r="C472" s="198" t="s">
        <v>1908</v>
      </c>
      <c r="D472" s="199">
        <v>3</v>
      </c>
      <c r="E472" s="176">
        <v>2806</v>
      </c>
      <c r="F472" s="176" t="s">
        <v>195</v>
      </c>
      <c r="G472" s="208" t="s">
        <v>1909</v>
      </c>
      <c r="H472" s="73">
        <v>0.21299999999999999</v>
      </c>
      <c r="I472" s="73" t="s">
        <v>1629</v>
      </c>
      <c r="K472" s="74">
        <v>84</v>
      </c>
      <c r="L472" s="74">
        <v>89</v>
      </c>
      <c r="M472" s="74" t="s">
        <v>1376</v>
      </c>
      <c r="N472" s="74">
        <v>10</v>
      </c>
      <c r="O472" s="176">
        <v>55000</v>
      </c>
      <c r="P472" s="176" t="s">
        <v>191</v>
      </c>
      <c r="Q472" s="73">
        <v>4.202</v>
      </c>
      <c r="R472" s="174">
        <v>0.246</v>
      </c>
      <c r="S472" s="73">
        <v>-0.26900000000000002</v>
      </c>
      <c r="T472" s="175">
        <v>1998</v>
      </c>
      <c r="U472" s="176">
        <v>65100</v>
      </c>
      <c r="V472" s="175" t="s">
        <v>228</v>
      </c>
      <c r="W472" s="201" t="s">
        <v>66</v>
      </c>
    </row>
    <row r="473" spans="1:24" s="204" customFormat="1" x14ac:dyDescent="0.4">
      <c r="A473" s="74">
        <v>467</v>
      </c>
      <c r="B473" s="197" t="s">
        <v>1910</v>
      </c>
      <c r="C473" s="198" t="s">
        <v>1911</v>
      </c>
      <c r="D473" s="199">
        <v>6</v>
      </c>
      <c r="E473" s="200" t="s">
        <v>1912</v>
      </c>
      <c r="F473" s="200" t="s">
        <v>188</v>
      </c>
      <c r="G473" s="72" t="s">
        <v>1650</v>
      </c>
      <c r="H473" s="73">
        <v>-4.3999999999999997E-2</v>
      </c>
      <c r="I473" s="73">
        <v>0.75</v>
      </c>
      <c r="J473" s="73"/>
      <c r="K473" s="74">
        <v>29</v>
      </c>
      <c r="L473" s="74">
        <v>29</v>
      </c>
      <c r="M473" s="74" t="s">
        <v>1650</v>
      </c>
      <c r="N473" s="74">
        <v>8</v>
      </c>
      <c r="O473" s="174" t="s">
        <v>191</v>
      </c>
      <c r="P473" s="174" t="s">
        <v>191</v>
      </c>
      <c r="Q473" s="73">
        <v>2.8620000000000001</v>
      </c>
      <c r="R473" s="174">
        <v>0.41199999999999998</v>
      </c>
      <c r="S473" s="73">
        <v>-0.27700000000000002</v>
      </c>
      <c r="T473" s="175">
        <v>1963</v>
      </c>
      <c r="U473" s="176">
        <v>4210</v>
      </c>
      <c r="V473" s="175" t="s">
        <v>213</v>
      </c>
      <c r="W473" s="175" t="s">
        <v>64</v>
      </c>
      <c r="X473" s="177"/>
    </row>
    <row r="474" spans="1:24" x14ac:dyDescent="0.4">
      <c r="A474" s="74">
        <v>468</v>
      </c>
      <c r="B474" s="197" t="s">
        <v>1913</v>
      </c>
      <c r="C474" s="198" t="s">
        <v>1914</v>
      </c>
      <c r="D474" s="199">
        <v>6</v>
      </c>
      <c r="E474" s="200" t="s">
        <v>1915</v>
      </c>
      <c r="F474" s="200" t="s">
        <v>188</v>
      </c>
      <c r="G474" s="72" t="s">
        <v>1643</v>
      </c>
      <c r="H474" s="73">
        <v>-0.33300000000000002</v>
      </c>
      <c r="I474" s="73">
        <v>5.8000000000000003E-2</v>
      </c>
      <c r="K474" s="74">
        <v>18</v>
      </c>
      <c r="L474" s="74">
        <v>18</v>
      </c>
      <c r="M474" s="74" t="s">
        <v>1643</v>
      </c>
      <c r="N474" s="74">
        <v>1</v>
      </c>
      <c r="O474" s="174" t="s">
        <v>191</v>
      </c>
      <c r="P474" s="174" t="s">
        <v>191</v>
      </c>
      <c r="Q474" s="73">
        <v>3.49</v>
      </c>
      <c r="R474" s="174">
        <v>0.41799999999999998</v>
      </c>
      <c r="S474" s="73">
        <v>-8.1000000000000003E-2</v>
      </c>
      <c r="T474" s="175">
        <v>1950</v>
      </c>
      <c r="U474" s="176">
        <v>47600</v>
      </c>
      <c r="V474" s="175" t="s">
        <v>233</v>
      </c>
      <c r="W474" s="175" t="s">
        <v>64</v>
      </c>
    </row>
    <row r="475" spans="1:24" s="204" customFormat="1" x14ac:dyDescent="0.4">
      <c r="A475" s="74">
        <v>469</v>
      </c>
      <c r="B475" s="197" t="s">
        <v>1916</v>
      </c>
      <c r="C475" s="198" t="s">
        <v>1917</v>
      </c>
      <c r="D475" s="199">
        <v>6</v>
      </c>
      <c r="E475" s="200" t="s">
        <v>1918</v>
      </c>
      <c r="F475" s="200" t="s">
        <v>188</v>
      </c>
      <c r="G475" s="72" t="s">
        <v>1643</v>
      </c>
      <c r="H475" s="73">
        <v>-8.5000000000000006E-2</v>
      </c>
      <c r="I475" s="73">
        <v>0.64900000000000002</v>
      </c>
      <c r="J475" s="73"/>
      <c r="K475" s="74">
        <v>18</v>
      </c>
      <c r="L475" s="74">
        <v>18</v>
      </c>
      <c r="M475" s="74" t="s">
        <v>1643</v>
      </c>
      <c r="N475" s="74">
        <v>1</v>
      </c>
      <c r="O475" s="174" t="s">
        <v>191</v>
      </c>
      <c r="P475" s="174" t="s">
        <v>191</v>
      </c>
      <c r="Q475" s="73">
        <v>3.2130000000000001</v>
      </c>
      <c r="R475" s="174">
        <v>0.57799999999999996</v>
      </c>
      <c r="S475" s="73">
        <v>-0.32800000000000001</v>
      </c>
      <c r="T475" s="175">
        <v>1950</v>
      </c>
      <c r="U475" s="176">
        <v>16000</v>
      </c>
      <c r="V475" s="175" t="s">
        <v>213</v>
      </c>
      <c r="W475" s="175" t="s">
        <v>64</v>
      </c>
      <c r="X475" s="177"/>
    </row>
    <row r="476" spans="1:24" x14ac:dyDescent="0.4">
      <c r="A476" s="74">
        <v>470</v>
      </c>
      <c r="B476" s="197" t="s">
        <v>1919</v>
      </c>
      <c r="C476" s="198" t="s">
        <v>1920</v>
      </c>
      <c r="D476" s="199">
        <v>6</v>
      </c>
      <c r="E476" s="200" t="s">
        <v>1921</v>
      </c>
      <c r="F476" s="200" t="s">
        <v>195</v>
      </c>
      <c r="G476" s="72" t="s">
        <v>1922</v>
      </c>
      <c r="H476" s="73">
        <v>-0.253</v>
      </c>
      <c r="I476" s="73">
        <v>0.127</v>
      </c>
      <c r="K476" s="74">
        <v>20</v>
      </c>
      <c r="L476" s="74">
        <v>157</v>
      </c>
      <c r="M476" s="74" t="s">
        <v>1923</v>
      </c>
      <c r="N476" s="74">
        <v>1</v>
      </c>
      <c r="O476" s="176">
        <v>220000</v>
      </c>
      <c r="P476" s="176" t="s">
        <v>191</v>
      </c>
      <c r="Q476" s="73">
        <v>3.8820000000000001</v>
      </c>
      <c r="R476" s="174">
        <v>0.49199999999999999</v>
      </c>
      <c r="S476" s="73">
        <v>-0.113</v>
      </c>
      <c r="T476" s="175">
        <v>1950</v>
      </c>
      <c r="U476" s="176">
        <v>225000</v>
      </c>
      <c r="V476" s="175" t="s">
        <v>233</v>
      </c>
      <c r="W476" s="175" t="s">
        <v>64</v>
      </c>
    </row>
    <row r="477" spans="1:24" s="204" customFormat="1" x14ac:dyDescent="0.4">
      <c r="A477" s="74">
        <v>471</v>
      </c>
      <c r="B477" s="197" t="s">
        <v>1924</v>
      </c>
      <c r="C477" s="198" t="s">
        <v>1925</v>
      </c>
      <c r="D477" s="199">
        <v>6</v>
      </c>
      <c r="E477" s="200" t="s">
        <v>1926</v>
      </c>
      <c r="F477" s="200" t="s">
        <v>195</v>
      </c>
      <c r="G477" s="72" t="s">
        <v>375</v>
      </c>
      <c r="H477" s="73">
        <v>-1.0999999999999999E-2</v>
      </c>
      <c r="I477" s="73">
        <v>0.90100000000000002</v>
      </c>
      <c r="J477" s="73"/>
      <c r="K477" s="74">
        <v>61</v>
      </c>
      <c r="L477" s="74">
        <v>157</v>
      </c>
      <c r="M477" s="74" t="s">
        <v>1923</v>
      </c>
      <c r="N477" s="74">
        <v>22</v>
      </c>
      <c r="O477" s="176">
        <v>163500</v>
      </c>
      <c r="P477" s="176" t="s">
        <v>191</v>
      </c>
      <c r="Q477" s="73">
        <v>4.2850000000000001</v>
      </c>
      <c r="R477" s="174">
        <v>0.33900000000000002</v>
      </c>
      <c r="S477" s="73">
        <v>-0.219</v>
      </c>
      <c r="T477" s="175">
        <v>1950</v>
      </c>
      <c r="U477" s="176">
        <v>164000</v>
      </c>
      <c r="V477" s="175" t="s">
        <v>233</v>
      </c>
      <c r="W477" s="175" t="s">
        <v>64</v>
      </c>
      <c r="X477" s="177"/>
    </row>
    <row r="478" spans="1:24" x14ac:dyDescent="0.4">
      <c r="A478" s="74">
        <v>472</v>
      </c>
      <c r="B478" s="197" t="s">
        <v>1927</v>
      </c>
      <c r="C478" s="198" t="s">
        <v>1928</v>
      </c>
      <c r="D478" s="199">
        <v>3</v>
      </c>
      <c r="E478" s="174">
        <v>10.7</v>
      </c>
      <c r="F478" s="174" t="s">
        <v>188</v>
      </c>
      <c r="G478" s="198" t="s">
        <v>1929</v>
      </c>
      <c r="H478" s="73">
        <v>0.25</v>
      </c>
      <c r="I478" s="73" t="s">
        <v>1930</v>
      </c>
      <c r="K478" s="74">
        <v>38</v>
      </c>
      <c r="L478" s="74">
        <v>59</v>
      </c>
      <c r="M478" s="74" t="s">
        <v>648</v>
      </c>
      <c r="N478" s="74">
        <v>0</v>
      </c>
      <c r="O478" s="174" t="s">
        <v>1931</v>
      </c>
      <c r="P478" s="174" t="s">
        <v>1932</v>
      </c>
      <c r="Q478" s="73">
        <v>2.6179999999999999</v>
      </c>
      <c r="R478" s="174">
        <v>0.57899999999999996</v>
      </c>
      <c r="S478" s="73">
        <v>-0.433</v>
      </c>
      <c r="T478" s="175">
        <v>1998</v>
      </c>
      <c r="U478" s="176">
        <v>5000</v>
      </c>
      <c r="V478" s="175" t="s">
        <v>192</v>
      </c>
      <c r="W478" s="201" t="s">
        <v>66</v>
      </c>
    </row>
    <row r="479" spans="1:24" s="204" customFormat="1" x14ac:dyDescent="0.4">
      <c r="A479" s="74">
        <v>473</v>
      </c>
      <c r="B479" s="197" t="s">
        <v>1933</v>
      </c>
      <c r="C479" s="198" t="s">
        <v>1934</v>
      </c>
      <c r="D479" s="199">
        <v>3</v>
      </c>
      <c r="E479" s="174">
        <v>4.66</v>
      </c>
      <c r="F479" s="174" t="s">
        <v>188</v>
      </c>
      <c r="G479" s="198" t="s">
        <v>1935</v>
      </c>
      <c r="H479" s="73">
        <v>0.111</v>
      </c>
      <c r="I479" s="73">
        <v>0.41799999999999998</v>
      </c>
      <c r="J479" s="73"/>
      <c r="K479" s="74">
        <v>28</v>
      </c>
      <c r="L479" s="74">
        <v>53</v>
      </c>
      <c r="M479" s="74" t="s">
        <v>1936</v>
      </c>
      <c r="N479" s="74">
        <v>0</v>
      </c>
      <c r="O479" s="176">
        <v>4700</v>
      </c>
      <c r="P479" s="174" t="s">
        <v>1937</v>
      </c>
      <c r="Q479" s="73">
        <v>2.6320000000000001</v>
      </c>
      <c r="R479" s="174">
        <v>0.55500000000000005</v>
      </c>
      <c r="S479" s="73">
        <v>-0.38600000000000001</v>
      </c>
      <c r="T479" s="175">
        <v>1967</v>
      </c>
      <c r="U479" s="176">
        <v>4790</v>
      </c>
      <c r="V479" s="175" t="s">
        <v>228</v>
      </c>
      <c r="W479" s="201" t="s">
        <v>66</v>
      </c>
      <c r="X479" s="177"/>
    </row>
    <row r="480" spans="1:24" x14ac:dyDescent="0.4">
      <c r="A480" s="74">
        <v>474</v>
      </c>
      <c r="B480" s="197" t="s">
        <v>1938</v>
      </c>
      <c r="C480" s="198" t="s">
        <v>1939</v>
      </c>
      <c r="D480" s="199">
        <v>3</v>
      </c>
      <c r="E480" s="174">
        <v>49.3</v>
      </c>
      <c r="F480" s="174" t="s">
        <v>195</v>
      </c>
      <c r="G480" s="198" t="s">
        <v>1940</v>
      </c>
      <c r="H480" s="73">
        <v>7.0000000000000007E-2</v>
      </c>
      <c r="I480" s="73">
        <v>0.54600000000000004</v>
      </c>
      <c r="K480" s="74">
        <v>38</v>
      </c>
      <c r="L480" s="74">
        <v>89</v>
      </c>
      <c r="M480" s="74" t="s">
        <v>1376</v>
      </c>
      <c r="N480" s="74">
        <v>5</v>
      </c>
      <c r="O480" s="176">
        <v>22000</v>
      </c>
      <c r="P480" s="176" t="s">
        <v>191</v>
      </c>
      <c r="Q480" s="73">
        <v>3.4580000000000002</v>
      </c>
      <c r="R480" s="174">
        <v>0.35399999999999998</v>
      </c>
      <c r="S480" s="73">
        <v>-0.27900000000000003</v>
      </c>
      <c r="T480" s="175">
        <v>1967</v>
      </c>
      <c r="U480" s="176">
        <v>22500</v>
      </c>
      <c r="V480" s="175" t="s">
        <v>233</v>
      </c>
      <c r="W480" s="201" t="s">
        <v>66</v>
      </c>
    </row>
    <row r="481" spans="1:24" s="204" customFormat="1" x14ac:dyDescent="0.4">
      <c r="A481" s="74">
        <v>475</v>
      </c>
      <c r="B481" s="197" t="s">
        <v>1941</v>
      </c>
      <c r="C481" s="198" t="s">
        <v>1942</v>
      </c>
      <c r="D481" s="199">
        <v>3</v>
      </c>
      <c r="E481" s="174">
        <v>9.1</v>
      </c>
      <c r="F481" s="174" t="s">
        <v>188</v>
      </c>
      <c r="G481" s="198" t="s">
        <v>574</v>
      </c>
      <c r="H481" s="73">
        <v>0.25700000000000001</v>
      </c>
      <c r="I481" s="73">
        <v>0.13200000000000001</v>
      </c>
      <c r="J481" s="73"/>
      <c r="K481" s="74">
        <v>19</v>
      </c>
      <c r="L481" s="74">
        <v>26</v>
      </c>
      <c r="M481" s="74" t="s">
        <v>574</v>
      </c>
      <c r="N481" s="74">
        <v>0</v>
      </c>
      <c r="O481" s="174" t="s">
        <v>191</v>
      </c>
      <c r="P481" s="174">
        <v>510</v>
      </c>
      <c r="Q481" s="73">
        <v>2.9620000000000002</v>
      </c>
      <c r="R481" s="174">
        <v>0.39700000000000002</v>
      </c>
      <c r="S481" s="73">
        <v>-0.58599999999999997</v>
      </c>
      <c r="T481" s="175">
        <v>1987</v>
      </c>
      <c r="U481" s="176">
        <v>3080</v>
      </c>
      <c r="V481" s="175" t="s">
        <v>197</v>
      </c>
      <c r="W481" s="201" t="s">
        <v>66</v>
      </c>
      <c r="X481" s="177"/>
    </row>
    <row r="482" spans="1:24" x14ac:dyDescent="0.4">
      <c r="A482" s="74">
        <v>476</v>
      </c>
      <c r="B482" s="197" t="s">
        <v>1943</v>
      </c>
      <c r="C482" s="198" t="s">
        <v>1944</v>
      </c>
      <c r="D482" s="199">
        <v>3</v>
      </c>
      <c r="E482" s="200">
        <v>508</v>
      </c>
      <c r="F482" s="200" t="s">
        <v>195</v>
      </c>
      <c r="G482" s="72" t="s">
        <v>1945</v>
      </c>
      <c r="H482" s="73">
        <v>0.113</v>
      </c>
      <c r="I482" s="73">
        <v>0.161</v>
      </c>
      <c r="K482" s="74">
        <v>68</v>
      </c>
      <c r="L482" s="74">
        <v>89</v>
      </c>
      <c r="M482" s="74" t="s">
        <v>1376</v>
      </c>
      <c r="N482" s="74">
        <v>29</v>
      </c>
      <c r="O482" s="174" t="s">
        <v>1946</v>
      </c>
      <c r="P482" s="174" t="s">
        <v>191</v>
      </c>
      <c r="Q482" s="73">
        <v>3.8580000000000001</v>
      </c>
      <c r="R482" s="174">
        <v>0.20599999999999999</v>
      </c>
      <c r="S482" s="73">
        <v>-0.47899999999999998</v>
      </c>
      <c r="T482" s="175">
        <v>1942</v>
      </c>
      <c r="U482" s="176">
        <v>16300</v>
      </c>
      <c r="V482" s="175" t="s">
        <v>213</v>
      </c>
      <c r="W482" s="201" t="s">
        <v>66</v>
      </c>
    </row>
    <row r="483" spans="1:24" s="204" customFormat="1" x14ac:dyDescent="0.4">
      <c r="A483" s="74">
        <v>477</v>
      </c>
      <c r="B483" s="197" t="s">
        <v>1947</v>
      </c>
      <c r="C483" s="198" t="s">
        <v>1948</v>
      </c>
      <c r="D483" s="199">
        <v>6</v>
      </c>
      <c r="E483" s="200" t="s">
        <v>1949</v>
      </c>
      <c r="F483" s="200" t="s">
        <v>195</v>
      </c>
      <c r="G483" s="72" t="s">
        <v>658</v>
      </c>
      <c r="H483" s="73">
        <v>-5.6000000000000001E-2</v>
      </c>
      <c r="I483" s="73">
        <v>0.57499999999999996</v>
      </c>
      <c r="J483" s="73"/>
      <c r="K483" s="74">
        <v>49</v>
      </c>
      <c r="L483" s="74">
        <v>58</v>
      </c>
      <c r="M483" s="74" t="s">
        <v>658</v>
      </c>
      <c r="N483" s="74">
        <v>9</v>
      </c>
      <c r="O483" s="176">
        <v>59000</v>
      </c>
      <c r="P483" s="176" t="s">
        <v>191</v>
      </c>
      <c r="Q483" s="73">
        <v>4.202</v>
      </c>
      <c r="R483" s="174">
        <v>0.33100000000000002</v>
      </c>
      <c r="S483" s="73">
        <v>-0.46800000000000003</v>
      </c>
      <c r="T483" s="175">
        <v>1982</v>
      </c>
      <c r="U483" s="176">
        <v>59500</v>
      </c>
      <c r="V483" s="175" t="s">
        <v>213</v>
      </c>
      <c r="W483" s="175" t="s">
        <v>64</v>
      </c>
      <c r="X483" s="177"/>
    </row>
    <row r="484" spans="1:24" s="204" customFormat="1" x14ac:dyDescent="0.4">
      <c r="A484" s="74">
        <v>478</v>
      </c>
      <c r="B484" s="197" t="s">
        <v>1950</v>
      </c>
      <c r="C484" s="198" t="s">
        <v>1951</v>
      </c>
      <c r="D484" s="199">
        <v>6</v>
      </c>
      <c r="E484" s="200" t="s">
        <v>1952</v>
      </c>
      <c r="F484" s="200" t="s">
        <v>195</v>
      </c>
      <c r="G484" s="72" t="s">
        <v>1953</v>
      </c>
      <c r="H484" s="73">
        <v>-8.5999999999999993E-2</v>
      </c>
      <c r="I484" s="73">
        <v>0.60799999999999998</v>
      </c>
      <c r="J484" s="73"/>
      <c r="K484" s="74">
        <v>21</v>
      </c>
      <c r="L484" s="74">
        <v>21</v>
      </c>
      <c r="M484" s="74" t="s">
        <v>1953</v>
      </c>
      <c r="N484" s="74">
        <v>0</v>
      </c>
      <c r="O484" s="174" t="s">
        <v>191</v>
      </c>
      <c r="P484" s="174" t="s">
        <v>191</v>
      </c>
      <c r="Q484" s="73">
        <v>3.9529999999999998</v>
      </c>
      <c r="R484" s="174">
        <v>0.33500000000000002</v>
      </c>
      <c r="S484" s="73">
        <v>-0.219</v>
      </c>
      <c r="T484" s="175">
        <v>1973</v>
      </c>
      <c r="U484" s="176">
        <v>35000</v>
      </c>
      <c r="V484" s="175" t="s">
        <v>213</v>
      </c>
      <c r="W484" s="175" t="s">
        <v>64</v>
      </c>
      <c r="X484" s="177"/>
    </row>
    <row r="485" spans="1:24" x14ac:dyDescent="0.4">
      <c r="A485" s="74">
        <v>479</v>
      </c>
      <c r="B485" s="197" t="s">
        <v>1954</v>
      </c>
      <c r="C485" s="198" t="s">
        <v>1955</v>
      </c>
      <c r="D485" s="199">
        <v>6</v>
      </c>
      <c r="E485" s="200" t="s">
        <v>1956</v>
      </c>
      <c r="F485" s="200" t="s">
        <v>188</v>
      </c>
      <c r="G485" s="72" t="s">
        <v>1785</v>
      </c>
      <c r="H485" s="73">
        <v>-0.109</v>
      </c>
      <c r="I485" s="73">
        <v>0.69599999999999995</v>
      </c>
      <c r="K485" s="74">
        <v>11</v>
      </c>
      <c r="L485" s="74">
        <v>11</v>
      </c>
      <c r="M485" s="74" t="s">
        <v>1785</v>
      </c>
      <c r="N485" s="74">
        <v>4</v>
      </c>
      <c r="O485" s="174" t="s">
        <v>191</v>
      </c>
      <c r="P485" s="174" t="s">
        <v>191</v>
      </c>
      <c r="Q485" s="73">
        <v>2.2829999999999999</v>
      </c>
      <c r="R485" s="174">
        <v>0.65400000000000003</v>
      </c>
      <c r="S485" s="73">
        <v>-0.42799999999999999</v>
      </c>
      <c r="T485" s="175">
        <v>1973</v>
      </c>
      <c r="U485" s="176">
        <v>1050</v>
      </c>
      <c r="V485" s="175" t="s">
        <v>439</v>
      </c>
      <c r="W485" s="175" t="s">
        <v>64</v>
      </c>
    </row>
    <row r="486" spans="1:24" s="204" customFormat="1" x14ac:dyDescent="0.4">
      <c r="A486" s="74">
        <v>480</v>
      </c>
      <c r="B486" s="197" t="s">
        <v>1957</v>
      </c>
      <c r="C486" s="198" t="s">
        <v>1958</v>
      </c>
      <c r="D486" s="199">
        <v>3</v>
      </c>
      <c r="E486" s="200" t="s">
        <v>1959</v>
      </c>
      <c r="F486" s="200" t="s">
        <v>188</v>
      </c>
      <c r="G486" s="72" t="s">
        <v>189</v>
      </c>
      <c r="H486" s="73">
        <v>-1.2999999999999999E-2</v>
      </c>
      <c r="I486" s="73">
        <v>0.95499999999999996</v>
      </c>
      <c r="J486" s="73"/>
      <c r="K486" s="74">
        <v>22</v>
      </c>
      <c r="L486" s="74">
        <v>23</v>
      </c>
      <c r="M486" s="74" t="s">
        <v>189</v>
      </c>
      <c r="N486" s="74">
        <v>0</v>
      </c>
      <c r="O486" s="174" t="s">
        <v>191</v>
      </c>
      <c r="P486" s="174">
        <v>20</v>
      </c>
      <c r="Q486" s="73">
        <v>2.15</v>
      </c>
      <c r="R486" s="174">
        <v>0.376</v>
      </c>
      <c r="S486" s="73">
        <v>-0.71099999999999997</v>
      </c>
      <c r="T486" s="175">
        <v>1964</v>
      </c>
      <c r="U486" s="176">
        <v>430</v>
      </c>
      <c r="V486" s="175" t="s">
        <v>197</v>
      </c>
      <c r="W486" s="201" t="s">
        <v>66</v>
      </c>
      <c r="X486" s="177"/>
    </row>
    <row r="487" spans="1:24" x14ac:dyDescent="0.4">
      <c r="A487" s="74">
        <v>481</v>
      </c>
      <c r="B487" s="197" t="s">
        <v>1960</v>
      </c>
      <c r="C487" s="198" t="s">
        <v>1961</v>
      </c>
      <c r="D487" s="199">
        <v>3</v>
      </c>
      <c r="E487" s="200" t="s">
        <v>1962</v>
      </c>
      <c r="F487" s="200" t="s">
        <v>188</v>
      </c>
      <c r="G487" s="72" t="s">
        <v>1963</v>
      </c>
      <c r="H487" s="73">
        <v>0.154</v>
      </c>
      <c r="I487" s="73">
        <v>0.26900000000000002</v>
      </c>
      <c r="K487" s="74">
        <v>27</v>
      </c>
      <c r="L487" s="74">
        <v>27</v>
      </c>
      <c r="M487" s="74" t="s">
        <v>1963</v>
      </c>
      <c r="N487" s="74">
        <v>0</v>
      </c>
      <c r="O487" s="174" t="s">
        <v>191</v>
      </c>
      <c r="P487" s="174" t="s">
        <v>191</v>
      </c>
      <c r="Q487" s="73">
        <v>2.843</v>
      </c>
      <c r="R487" s="174">
        <v>0.44500000000000001</v>
      </c>
      <c r="S487" s="73">
        <v>-0.30399999999999999</v>
      </c>
      <c r="T487" s="175">
        <v>1974</v>
      </c>
      <c r="U487" s="176">
        <v>4700</v>
      </c>
      <c r="V487" s="175" t="s">
        <v>192</v>
      </c>
      <c r="W487" s="201" t="s">
        <v>66</v>
      </c>
    </row>
    <row r="488" spans="1:24" s="204" customFormat="1" x14ac:dyDescent="0.4">
      <c r="A488" s="74">
        <v>482</v>
      </c>
      <c r="B488" s="197" t="s">
        <v>1964</v>
      </c>
      <c r="C488" s="198" t="s">
        <v>1965</v>
      </c>
      <c r="D488" s="199">
        <v>3</v>
      </c>
      <c r="E488" s="174">
        <v>23.4</v>
      </c>
      <c r="F488" s="174" t="s">
        <v>188</v>
      </c>
      <c r="G488" s="198" t="s">
        <v>639</v>
      </c>
      <c r="H488" s="73">
        <v>-0.15</v>
      </c>
      <c r="I488" s="73">
        <v>0.32800000000000001</v>
      </c>
      <c r="J488" s="73"/>
      <c r="K488" s="74">
        <v>23</v>
      </c>
      <c r="L488" s="74">
        <v>45</v>
      </c>
      <c r="M488" s="74" t="s">
        <v>639</v>
      </c>
      <c r="N488" s="74">
        <v>0</v>
      </c>
      <c r="O488" s="174" t="s">
        <v>191</v>
      </c>
      <c r="P488" s="174" t="s">
        <v>1966</v>
      </c>
      <c r="Q488" s="73">
        <v>2.9140000000000001</v>
      </c>
      <c r="R488" s="174">
        <v>0.45300000000000001</v>
      </c>
      <c r="S488" s="73">
        <v>-0.39</v>
      </c>
      <c r="T488" s="175">
        <v>2008</v>
      </c>
      <c r="U488" s="176">
        <v>4850</v>
      </c>
      <c r="V488" s="175" t="s">
        <v>197</v>
      </c>
      <c r="W488" s="201" t="s">
        <v>66</v>
      </c>
      <c r="X488" s="177"/>
    </row>
    <row r="489" spans="1:24" x14ac:dyDescent="0.4">
      <c r="A489" s="74">
        <v>483</v>
      </c>
      <c r="B489" s="197" t="s">
        <v>1967</v>
      </c>
      <c r="C489" s="198" t="s">
        <v>1968</v>
      </c>
      <c r="D489" s="199">
        <v>3</v>
      </c>
      <c r="E489" s="174">
        <v>762</v>
      </c>
      <c r="F489" s="174" t="s">
        <v>195</v>
      </c>
      <c r="G489" s="198" t="s">
        <v>1969</v>
      </c>
      <c r="H489" s="73">
        <v>0.28000000000000003</v>
      </c>
      <c r="I489" s="73" t="s">
        <v>1176</v>
      </c>
      <c r="K489" s="74">
        <v>83</v>
      </c>
      <c r="L489" s="74">
        <v>107</v>
      </c>
      <c r="M489" s="74" t="s">
        <v>1970</v>
      </c>
      <c r="N489" s="74">
        <v>17</v>
      </c>
      <c r="O489" s="176">
        <v>31000</v>
      </c>
      <c r="P489" s="176" t="s">
        <v>191</v>
      </c>
      <c r="Q489" s="73">
        <v>4.0549999999999997</v>
      </c>
      <c r="R489" s="174">
        <v>0.27900000000000003</v>
      </c>
      <c r="S489" s="73">
        <v>-0.38400000000000001</v>
      </c>
      <c r="T489" s="175">
        <v>2008</v>
      </c>
      <c r="U489" s="176">
        <v>47900</v>
      </c>
      <c r="V489" s="175" t="s">
        <v>228</v>
      </c>
      <c r="W489" s="201" t="s">
        <v>66</v>
      </c>
    </row>
    <row r="490" spans="1:24" x14ac:dyDescent="0.4">
      <c r="A490" s="74">
        <v>484</v>
      </c>
      <c r="B490" s="72" t="s">
        <v>1971</v>
      </c>
      <c r="C490" s="74" t="s">
        <v>1972</v>
      </c>
      <c r="D490" s="199" t="s">
        <v>191</v>
      </c>
      <c r="E490" s="176">
        <v>1240</v>
      </c>
      <c r="F490" s="174" t="s">
        <v>262</v>
      </c>
      <c r="G490" s="198" t="s">
        <v>1973</v>
      </c>
      <c r="H490" s="73" t="s">
        <v>568</v>
      </c>
      <c r="I490" s="73" t="s">
        <v>568</v>
      </c>
      <c r="K490" s="73" t="s">
        <v>568</v>
      </c>
      <c r="L490" s="73" t="s">
        <v>568</v>
      </c>
      <c r="M490" s="73" t="s">
        <v>568</v>
      </c>
      <c r="N490" s="73" t="s">
        <v>568</v>
      </c>
      <c r="O490" s="73" t="s">
        <v>568</v>
      </c>
      <c r="P490" s="73" t="s">
        <v>568</v>
      </c>
      <c r="Q490" s="73" t="s">
        <v>568</v>
      </c>
      <c r="R490" s="73" t="s">
        <v>568</v>
      </c>
      <c r="S490" s="73" t="s">
        <v>568</v>
      </c>
      <c r="T490" s="73" t="s">
        <v>568</v>
      </c>
      <c r="U490" s="73" t="s">
        <v>568</v>
      </c>
      <c r="V490" s="215" t="s">
        <v>568</v>
      </c>
      <c r="W490" s="201" t="s">
        <v>568</v>
      </c>
      <c r="X490" s="216"/>
    </row>
    <row r="491" spans="1:24" x14ac:dyDescent="0.4">
      <c r="A491" s="74">
        <v>485</v>
      </c>
      <c r="B491" s="72" t="s">
        <v>1974</v>
      </c>
      <c r="C491" s="198" t="s">
        <v>1975</v>
      </c>
      <c r="D491" s="199">
        <v>3</v>
      </c>
      <c r="E491" s="200" t="s">
        <v>1976</v>
      </c>
      <c r="F491" s="200" t="s">
        <v>195</v>
      </c>
      <c r="G491" s="72" t="s">
        <v>1079</v>
      </c>
      <c r="H491" s="73">
        <v>0.18</v>
      </c>
      <c r="I491" s="73">
        <v>0.186</v>
      </c>
      <c r="K491" s="74">
        <v>28</v>
      </c>
      <c r="L491" s="74">
        <v>107</v>
      </c>
      <c r="M491" s="74" t="s">
        <v>1970</v>
      </c>
      <c r="N491" s="74">
        <v>3</v>
      </c>
      <c r="O491" s="176">
        <v>90000</v>
      </c>
      <c r="P491" s="176" t="s">
        <v>191</v>
      </c>
      <c r="Q491" s="73">
        <v>4.2430000000000003</v>
      </c>
      <c r="R491" s="174">
        <v>0.28999999999999998</v>
      </c>
      <c r="S491" s="73">
        <v>-0.35199999999999998</v>
      </c>
      <c r="T491" s="175">
        <v>1993</v>
      </c>
      <c r="U491" s="176">
        <v>90700</v>
      </c>
      <c r="V491" s="175" t="s">
        <v>233</v>
      </c>
      <c r="W491" s="201" t="s">
        <v>66</v>
      </c>
    </row>
    <row r="492" spans="1:24" x14ac:dyDescent="0.4">
      <c r="A492" s="74">
        <v>486</v>
      </c>
      <c r="B492" s="197" t="s">
        <v>1977</v>
      </c>
      <c r="C492" s="198" t="s">
        <v>1978</v>
      </c>
      <c r="D492" s="199">
        <v>3</v>
      </c>
      <c r="E492" s="174">
        <v>51.7</v>
      </c>
      <c r="F492" s="174" t="s">
        <v>188</v>
      </c>
      <c r="G492" s="198" t="s">
        <v>1023</v>
      </c>
      <c r="H492" s="73">
        <v>0.18099999999999999</v>
      </c>
      <c r="I492" s="73">
        <v>0.29399999999999998</v>
      </c>
      <c r="K492" s="74">
        <v>19</v>
      </c>
      <c r="L492" s="74">
        <v>23</v>
      </c>
      <c r="M492" s="74" t="s">
        <v>1023</v>
      </c>
      <c r="N492" s="74">
        <v>0</v>
      </c>
      <c r="O492" s="174" t="s">
        <v>191</v>
      </c>
      <c r="P492" s="174" t="s">
        <v>1979</v>
      </c>
      <c r="Q492" s="73">
        <v>3.081</v>
      </c>
      <c r="R492" s="174">
        <v>0.32500000000000001</v>
      </c>
      <c r="S492" s="73">
        <v>-0.67300000000000004</v>
      </c>
      <c r="T492" s="175">
        <v>1974</v>
      </c>
      <c r="U492" s="176">
        <v>3120</v>
      </c>
      <c r="V492" s="175" t="s">
        <v>439</v>
      </c>
      <c r="W492" s="201" t="s">
        <v>66</v>
      </c>
    </row>
    <row r="493" spans="1:24" s="204" customFormat="1" x14ac:dyDescent="0.4">
      <c r="A493" s="74">
        <v>487</v>
      </c>
      <c r="B493" s="197" t="s">
        <v>1980</v>
      </c>
      <c r="C493" s="198" t="s">
        <v>1981</v>
      </c>
      <c r="D493" s="199">
        <v>3</v>
      </c>
      <c r="E493" s="174">
        <v>217</v>
      </c>
      <c r="F493" s="174" t="s">
        <v>262</v>
      </c>
      <c r="G493" s="198" t="s">
        <v>1982</v>
      </c>
      <c r="H493" s="73">
        <v>-1E-3</v>
      </c>
      <c r="I493" s="73">
        <v>1</v>
      </c>
      <c r="J493" s="73"/>
      <c r="K493" s="74">
        <v>38</v>
      </c>
      <c r="L493" s="74">
        <v>44</v>
      </c>
      <c r="M493" s="74" t="s">
        <v>1041</v>
      </c>
      <c r="N493" s="74">
        <v>18</v>
      </c>
      <c r="O493" s="174" t="s">
        <v>1983</v>
      </c>
      <c r="P493" s="176">
        <v>1000</v>
      </c>
      <c r="Q493" s="73">
        <v>3.6909999999999998</v>
      </c>
      <c r="R493" s="174">
        <v>0.18</v>
      </c>
      <c r="S493" s="73">
        <v>-0.27</v>
      </c>
      <c r="T493" s="175">
        <v>2008</v>
      </c>
      <c r="U493" s="176">
        <v>13400</v>
      </c>
      <c r="V493" s="175" t="s">
        <v>192</v>
      </c>
      <c r="W493" s="201" t="s">
        <v>66</v>
      </c>
      <c r="X493" s="177"/>
    </row>
    <row r="494" spans="1:24" x14ac:dyDescent="0.4">
      <c r="A494" s="74">
        <v>488</v>
      </c>
      <c r="B494" s="197" t="s">
        <v>1984</v>
      </c>
      <c r="C494" s="198" t="s">
        <v>1985</v>
      </c>
      <c r="D494" s="199">
        <v>3</v>
      </c>
      <c r="E494" s="200">
        <v>486</v>
      </c>
      <c r="F494" s="200" t="s">
        <v>262</v>
      </c>
      <c r="G494" s="72" t="s">
        <v>1986</v>
      </c>
      <c r="H494" s="73">
        <v>-8.0000000000000002E-3</v>
      </c>
      <c r="I494" s="73">
        <v>0.95699999999999996</v>
      </c>
      <c r="K494" s="74">
        <v>36</v>
      </c>
      <c r="L494" s="74">
        <v>70</v>
      </c>
      <c r="M494" s="74" t="s">
        <v>1987</v>
      </c>
      <c r="N494" s="74">
        <v>5</v>
      </c>
      <c r="O494" s="174" t="s">
        <v>1988</v>
      </c>
      <c r="P494" s="176">
        <v>1000</v>
      </c>
      <c r="Q494" s="73">
        <v>3.82</v>
      </c>
      <c r="R494" s="174">
        <v>0.221</v>
      </c>
      <c r="S494" s="73">
        <v>-0.5</v>
      </c>
      <c r="T494" s="175">
        <v>1989</v>
      </c>
      <c r="U494" s="176">
        <v>16500</v>
      </c>
      <c r="V494" s="175" t="s">
        <v>213</v>
      </c>
      <c r="W494" s="201" t="s">
        <v>66</v>
      </c>
    </row>
    <row r="495" spans="1:24" s="204" customFormat="1" x14ac:dyDescent="0.4">
      <c r="A495" s="74">
        <v>489</v>
      </c>
      <c r="B495" s="197" t="s">
        <v>1989</v>
      </c>
      <c r="C495" s="198" t="s">
        <v>1990</v>
      </c>
      <c r="D495" s="199">
        <v>3</v>
      </c>
      <c r="E495" s="174">
        <v>34.5</v>
      </c>
      <c r="F495" s="174" t="s">
        <v>188</v>
      </c>
      <c r="G495" s="198" t="s">
        <v>639</v>
      </c>
      <c r="H495" s="73">
        <v>-0.17799999999999999</v>
      </c>
      <c r="I495" s="73">
        <v>0.245</v>
      </c>
      <c r="J495" s="73"/>
      <c r="K495" s="74">
        <v>23</v>
      </c>
      <c r="L495" s="74">
        <v>45</v>
      </c>
      <c r="M495" s="74" t="s">
        <v>639</v>
      </c>
      <c r="N495" s="74">
        <v>0</v>
      </c>
      <c r="O495" s="174" t="s">
        <v>191</v>
      </c>
      <c r="P495" s="174" t="s">
        <v>1991</v>
      </c>
      <c r="Q495" s="73">
        <v>3.081</v>
      </c>
      <c r="R495" s="174">
        <v>0.45200000000000001</v>
      </c>
      <c r="S495" s="73">
        <v>-0.39700000000000002</v>
      </c>
      <c r="T495" s="175">
        <v>2010</v>
      </c>
      <c r="U495" s="176">
        <v>7100</v>
      </c>
      <c r="V495" s="175" t="s">
        <v>213</v>
      </c>
      <c r="W495" s="201" t="s">
        <v>66</v>
      </c>
      <c r="X495" s="177"/>
    </row>
    <row r="496" spans="1:24" x14ac:dyDescent="0.4">
      <c r="A496" s="74">
        <v>490</v>
      </c>
      <c r="B496" s="197" t="s">
        <v>1992</v>
      </c>
      <c r="C496" s="198" t="s">
        <v>1993</v>
      </c>
      <c r="D496" s="199">
        <v>3</v>
      </c>
      <c r="E496" s="174">
        <v>85.4</v>
      </c>
      <c r="F496" s="174" t="s">
        <v>195</v>
      </c>
      <c r="G496" s="198" t="s">
        <v>1994</v>
      </c>
      <c r="H496" s="73">
        <v>0.16200000000000001</v>
      </c>
      <c r="I496" s="73">
        <v>9.4E-2</v>
      </c>
      <c r="K496" s="74">
        <v>51</v>
      </c>
      <c r="L496" s="74">
        <v>51</v>
      </c>
      <c r="M496" s="74" t="s">
        <v>315</v>
      </c>
      <c r="N496" s="74">
        <v>19</v>
      </c>
      <c r="O496" s="174" t="s">
        <v>191</v>
      </c>
      <c r="P496" s="174" t="s">
        <v>191</v>
      </c>
      <c r="Q496" s="73">
        <v>3.669</v>
      </c>
      <c r="R496" s="174">
        <v>0.19500000000000001</v>
      </c>
      <c r="S496" s="73">
        <v>-0.436</v>
      </c>
      <c r="T496" s="175">
        <v>2010</v>
      </c>
      <c r="U496" s="176">
        <v>10300</v>
      </c>
      <c r="V496" s="175" t="s">
        <v>213</v>
      </c>
      <c r="W496" s="201" t="s">
        <v>66</v>
      </c>
    </row>
    <row r="497" spans="1:24" x14ac:dyDescent="0.4">
      <c r="A497" s="74">
        <v>491</v>
      </c>
      <c r="B497" s="197" t="s">
        <v>1995</v>
      </c>
      <c r="C497" s="198" t="s">
        <v>1996</v>
      </c>
      <c r="D497" s="199">
        <v>3</v>
      </c>
      <c r="E497" s="200">
        <v>515</v>
      </c>
      <c r="F497" s="200" t="s">
        <v>195</v>
      </c>
      <c r="G497" s="72" t="s">
        <v>1997</v>
      </c>
      <c r="H497" s="73">
        <v>0.153</v>
      </c>
      <c r="I497" s="73" t="s">
        <v>1998</v>
      </c>
      <c r="K497" s="74">
        <v>68</v>
      </c>
      <c r="L497" s="74">
        <v>85</v>
      </c>
      <c r="M497" s="74" t="s">
        <v>1999</v>
      </c>
      <c r="N497" s="74">
        <v>17</v>
      </c>
      <c r="O497" s="174" t="s">
        <v>2000</v>
      </c>
      <c r="P497" s="174" t="s">
        <v>191</v>
      </c>
      <c r="Q497" s="73">
        <v>3.9380000000000002</v>
      </c>
      <c r="R497" s="174">
        <v>0.23699999999999999</v>
      </c>
      <c r="S497" s="73">
        <v>-0.40500000000000003</v>
      </c>
      <c r="T497" s="175">
        <v>1974</v>
      </c>
      <c r="U497" s="176">
        <v>28000</v>
      </c>
      <c r="V497" s="175" t="s">
        <v>228</v>
      </c>
      <c r="W497" s="201" t="s">
        <v>66</v>
      </c>
    </row>
    <row r="498" spans="1:24" s="204" customFormat="1" x14ac:dyDescent="0.4">
      <c r="A498" s="74">
        <v>492</v>
      </c>
      <c r="B498" s="197" t="s">
        <v>2001</v>
      </c>
      <c r="C498" s="198" t="s">
        <v>2002</v>
      </c>
      <c r="D498" s="199">
        <v>3</v>
      </c>
      <c r="E498" s="200" t="s">
        <v>2003</v>
      </c>
      <c r="F498" s="200" t="s">
        <v>262</v>
      </c>
      <c r="G498" s="72" t="s">
        <v>2004</v>
      </c>
      <c r="H498" s="73">
        <v>-0.126</v>
      </c>
      <c r="I498" s="73">
        <v>0.33500000000000002</v>
      </c>
      <c r="J498" s="73"/>
      <c r="K498" s="74">
        <v>30</v>
      </c>
      <c r="L498" s="74">
        <v>31</v>
      </c>
      <c r="M498" s="74" t="s">
        <v>2004</v>
      </c>
      <c r="N498" s="74">
        <v>0</v>
      </c>
      <c r="O498" s="174" t="s">
        <v>191</v>
      </c>
      <c r="P498" s="174">
        <v>100</v>
      </c>
      <c r="Q498" s="73">
        <v>2.7759999999999998</v>
      </c>
      <c r="R498" s="174">
        <v>0.503</v>
      </c>
      <c r="S498" s="73">
        <v>-0.16700000000000001</v>
      </c>
      <c r="T498" s="175">
        <v>1974</v>
      </c>
      <c r="U498" s="176">
        <v>7200</v>
      </c>
      <c r="V498" s="175" t="s">
        <v>228</v>
      </c>
      <c r="W498" s="201" t="s">
        <v>66</v>
      </c>
      <c r="X498" s="177"/>
    </row>
    <row r="499" spans="1:24" x14ac:dyDescent="0.4">
      <c r="A499" s="74">
        <v>493</v>
      </c>
      <c r="B499" s="197" t="s">
        <v>2005</v>
      </c>
      <c r="C499" s="198" t="s">
        <v>2006</v>
      </c>
      <c r="D499" s="199">
        <v>3</v>
      </c>
      <c r="E499" s="200" t="s">
        <v>2007</v>
      </c>
      <c r="F499" s="200" t="s">
        <v>188</v>
      </c>
      <c r="G499" s="72" t="s">
        <v>2008</v>
      </c>
      <c r="H499" s="73">
        <v>0.02</v>
      </c>
      <c r="I499" s="73">
        <v>0.88200000000000001</v>
      </c>
      <c r="K499" s="74">
        <v>34</v>
      </c>
      <c r="L499" s="74">
        <v>40</v>
      </c>
      <c r="M499" s="74" t="s">
        <v>1735</v>
      </c>
      <c r="N499" s="74">
        <v>0</v>
      </c>
      <c r="O499" s="176">
        <v>1450</v>
      </c>
      <c r="P499" s="174">
        <v>70</v>
      </c>
      <c r="Q499" s="73">
        <v>2.573</v>
      </c>
      <c r="R499" s="174">
        <v>0.36799999999999999</v>
      </c>
      <c r="S499" s="73">
        <v>-0.71299999999999997</v>
      </c>
      <c r="T499" s="175">
        <v>1967</v>
      </c>
      <c r="U499" s="176">
        <v>1450</v>
      </c>
      <c r="V499" s="175" t="s">
        <v>213</v>
      </c>
      <c r="W499" s="201" t="s">
        <v>66</v>
      </c>
    </row>
    <row r="500" spans="1:24" s="204" customFormat="1" x14ac:dyDescent="0.4">
      <c r="A500" s="74">
        <v>494</v>
      </c>
      <c r="B500" s="197" t="s">
        <v>2009</v>
      </c>
      <c r="C500" s="198" t="s">
        <v>2010</v>
      </c>
      <c r="D500" s="199">
        <v>3</v>
      </c>
      <c r="E500" s="200">
        <v>0.38</v>
      </c>
      <c r="F500" s="200" t="s">
        <v>188</v>
      </c>
      <c r="G500" s="72" t="s">
        <v>1407</v>
      </c>
      <c r="H500" s="73">
        <v>-0.246</v>
      </c>
      <c r="I500" s="73">
        <v>9.7000000000000003E-2</v>
      </c>
      <c r="J500" s="73"/>
      <c r="K500" s="74">
        <v>24</v>
      </c>
      <c r="L500" s="74">
        <v>25</v>
      </c>
      <c r="M500" s="74" t="s">
        <v>1407</v>
      </c>
      <c r="N500" s="74">
        <v>0</v>
      </c>
      <c r="O500" s="174" t="s">
        <v>191</v>
      </c>
      <c r="P500" s="174">
        <v>12</v>
      </c>
      <c r="Q500" s="73">
        <v>2.0870000000000002</v>
      </c>
      <c r="R500" s="174">
        <v>0.39600000000000002</v>
      </c>
      <c r="S500" s="73">
        <v>-0.74199999999999999</v>
      </c>
      <c r="T500" s="175">
        <v>1958</v>
      </c>
      <c r="U500" s="176">
        <v>399</v>
      </c>
      <c r="V500" s="175" t="s">
        <v>197</v>
      </c>
      <c r="W500" s="201" t="s">
        <v>66</v>
      </c>
      <c r="X500" s="177"/>
    </row>
    <row r="501" spans="1:24" x14ac:dyDescent="0.4">
      <c r="A501" s="74">
        <v>495</v>
      </c>
      <c r="B501" s="197" t="s">
        <v>2011</v>
      </c>
      <c r="C501" s="198" t="s">
        <v>2012</v>
      </c>
      <c r="D501" s="199">
        <v>3</v>
      </c>
      <c r="E501" s="200">
        <v>5.58</v>
      </c>
      <c r="F501" s="200" t="s">
        <v>188</v>
      </c>
      <c r="G501" s="72" t="s">
        <v>2013</v>
      </c>
      <c r="H501" s="73">
        <v>5.8999999999999997E-2</v>
      </c>
      <c r="I501" s="73">
        <v>0.77300000000000002</v>
      </c>
      <c r="K501" s="74">
        <v>17</v>
      </c>
      <c r="L501" s="74">
        <v>17</v>
      </c>
      <c r="M501" s="74" t="s">
        <v>2013</v>
      </c>
      <c r="N501" s="74">
        <v>8</v>
      </c>
      <c r="O501" s="174" t="s">
        <v>191</v>
      </c>
      <c r="P501" s="174" t="s">
        <v>191</v>
      </c>
      <c r="Q501" s="73">
        <v>3.0259999999999998</v>
      </c>
      <c r="R501" s="174">
        <v>0.14699999999999999</v>
      </c>
      <c r="S501" s="73">
        <v>-0.41899999999999998</v>
      </c>
      <c r="T501" s="175">
        <v>1959</v>
      </c>
      <c r="U501" s="176">
        <v>1700</v>
      </c>
      <c r="V501" s="175" t="s">
        <v>197</v>
      </c>
      <c r="W501" s="201" t="s">
        <v>66</v>
      </c>
    </row>
    <row r="502" spans="1:24" x14ac:dyDescent="0.4">
      <c r="A502" s="74">
        <v>496</v>
      </c>
      <c r="B502" s="72" t="s">
        <v>2014</v>
      </c>
      <c r="C502" s="74" t="s">
        <v>2015</v>
      </c>
      <c r="D502" s="199" t="s">
        <v>191</v>
      </c>
      <c r="E502" s="200" t="s">
        <v>2016</v>
      </c>
      <c r="F502" s="200" t="s">
        <v>195</v>
      </c>
      <c r="G502" s="72" t="s">
        <v>2017</v>
      </c>
      <c r="H502" s="73" t="s">
        <v>568</v>
      </c>
      <c r="I502" s="73" t="s">
        <v>568</v>
      </c>
      <c r="K502" s="73" t="s">
        <v>568</v>
      </c>
      <c r="L502" s="73" t="s">
        <v>568</v>
      </c>
      <c r="M502" s="73" t="s">
        <v>568</v>
      </c>
      <c r="N502" s="73" t="s">
        <v>568</v>
      </c>
      <c r="O502" s="73" t="s">
        <v>568</v>
      </c>
      <c r="P502" s="73" t="s">
        <v>568</v>
      </c>
      <c r="Q502" s="73" t="s">
        <v>568</v>
      </c>
      <c r="R502" s="73" t="s">
        <v>568</v>
      </c>
      <c r="S502" s="73" t="s">
        <v>568</v>
      </c>
      <c r="T502" s="73" t="s">
        <v>568</v>
      </c>
      <c r="U502" s="73" t="s">
        <v>568</v>
      </c>
      <c r="V502" s="215" t="s">
        <v>568</v>
      </c>
      <c r="W502" s="201" t="s">
        <v>568</v>
      </c>
      <c r="X502" s="216"/>
    </row>
    <row r="503" spans="1:24" x14ac:dyDescent="0.4">
      <c r="A503" s="74">
        <v>497</v>
      </c>
      <c r="B503" s="197" t="s">
        <v>2018</v>
      </c>
      <c r="C503" s="198" t="s">
        <v>2019</v>
      </c>
      <c r="D503" s="199">
        <v>3</v>
      </c>
      <c r="E503" s="200" t="s">
        <v>2020</v>
      </c>
      <c r="F503" s="200" t="s">
        <v>188</v>
      </c>
      <c r="G503" s="72" t="s">
        <v>1407</v>
      </c>
      <c r="H503" s="73">
        <v>-0.27300000000000002</v>
      </c>
      <c r="I503" s="73">
        <v>5.8000000000000003E-2</v>
      </c>
      <c r="K503" s="74">
        <v>23</v>
      </c>
      <c r="L503" s="74">
        <v>25</v>
      </c>
      <c r="M503" s="74" t="s">
        <v>2021</v>
      </c>
      <c r="N503" s="74">
        <v>0</v>
      </c>
      <c r="O503" s="174" t="s">
        <v>191</v>
      </c>
      <c r="P503" s="174" t="s">
        <v>191</v>
      </c>
      <c r="Q503" s="73">
        <v>2.9910000000000001</v>
      </c>
      <c r="R503" s="174">
        <v>0.33900000000000002</v>
      </c>
      <c r="S503" s="73">
        <v>-0.34699999999999998</v>
      </c>
      <c r="T503" s="175">
        <v>1960</v>
      </c>
      <c r="U503" s="176">
        <v>3720</v>
      </c>
      <c r="V503" s="175" t="s">
        <v>192</v>
      </c>
      <c r="W503" s="201" t="s">
        <v>66</v>
      </c>
    </row>
    <row r="504" spans="1:24" s="204" customFormat="1" x14ac:dyDescent="0.4">
      <c r="A504" s="74">
        <v>498</v>
      </c>
      <c r="B504" s="197" t="s">
        <v>2022</v>
      </c>
      <c r="C504" s="198" t="s">
        <v>2023</v>
      </c>
      <c r="D504" s="199">
        <v>3</v>
      </c>
      <c r="E504" s="200" t="s">
        <v>2024</v>
      </c>
      <c r="F504" s="200" t="s">
        <v>195</v>
      </c>
      <c r="G504" s="72" t="s">
        <v>2025</v>
      </c>
      <c r="H504" s="73">
        <v>0.10199999999999999</v>
      </c>
      <c r="I504" s="73">
        <v>0.155</v>
      </c>
      <c r="J504" s="73"/>
      <c r="K504" s="74">
        <v>90</v>
      </c>
      <c r="L504" s="74">
        <v>102</v>
      </c>
      <c r="M504" s="74" t="s">
        <v>1177</v>
      </c>
      <c r="N504" s="74">
        <v>4</v>
      </c>
      <c r="O504" s="176">
        <v>70500</v>
      </c>
      <c r="P504" s="176" t="s">
        <v>191</v>
      </c>
      <c r="Q504" s="73">
        <v>4.4089999999999998</v>
      </c>
      <c r="R504" s="174">
        <v>0.23100000000000001</v>
      </c>
      <c r="S504" s="73">
        <v>-0.30099999999999999</v>
      </c>
      <c r="T504" s="175">
        <v>1993</v>
      </c>
      <c r="U504" s="176">
        <v>89800</v>
      </c>
      <c r="V504" s="175" t="s">
        <v>228</v>
      </c>
      <c r="W504" s="201" t="s">
        <v>66</v>
      </c>
      <c r="X504" s="177"/>
    </row>
    <row r="505" spans="1:24" x14ac:dyDescent="0.4">
      <c r="A505" s="74">
        <v>499</v>
      </c>
      <c r="B505" s="197" t="s">
        <v>2026</v>
      </c>
      <c r="C505" s="198" t="s">
        <v>2027</v>
      </c>
      <c r="D505" s="199">
        <v>3</v>
      </c>
      <c r="E505" s="174">
        <v>6.61</v>
      </c>
      <c r="F505" s="174" t="s">
        <v>188</v>
      </c>
      <c r="G505" s="198" t="s">
        <v>2028</v>
      </c>
      <c r="H505" s="73">
        <v>0.156</v>
      </c>
      <c r="I505" s="73">
        <v>0.59199999999999997</v>
      </c>
      <c r="K505" s="74">
        <v>10</v>
      </c>
      <c r="L505" s="74">
        <v>20</v>
      </c>
      <c r="M505" s="74" t="s">
        <v>540</v>
      </c>
      <c r="N505" s="74">
        <v>0</v>
      </c>
      <c r="O505" s="174" t="s">
        <v>2029</v>
      </c>
      <c r="P505" s="174" t="s">
        <v>2030</v>
      </c>
      <c r="Q505" s="73">
        <v>2.5950000000000002</v>
      </c>
      <c r="R505" s="174">
        <v>0.52</v>
      </c>
      <c r="S505" s="73">
        <v>-0.38100000000000001</v>
      </c>
      <c r="T505" s="175">
        <v>2007</v>
      </c>
      <c r="U505" s="176">
        <v>3380</v>
      </c>
      <c r="V505" s="175" t="s">
        <v>197</v>
      </c>
      <c r="W505" s="201" t="s">
        <v>66</v>
      </c>
    </row>
    <row r="506" spans="1:24" s="204" customFormat="1" x14ac:dyDescent="0.4">
      <c r="A506" s="74">
        <v>500</v>
      </c>
      <c r="B506" s="197" t="s">
        <v>2031</v>
      </c>
      <c r="C506" s="198" t="s">
        <v>2032</v>
      </c>
      <c r="D506" s="199">
        <v>3</v>
      </c>
      <c r="E506" s="174">
        <v>52.5</v>
      </c>
      <c r="F506" s="174" t="s">
        <v>262</v>
      </c>
      <c r="G506" s="198" t="s">
        <v>1041</v>
      </c>
      <c r="H506" s="73">
        <v>2.5000000000000001E-2</v>
      </c>
      <c r="I506" s="73">
        <v>0.81599999999999995</v>
      </c>
      <c r="J506" s="73"/>
      <c r="K506" s="74">
        <v>44</v>
      </c>
      <c r="L506" s="74">
        <v>159</v>
      </c>
      <c r="M506" s="74" t="s">
        <v>791</v>
      </c>
      <c r="N506" s="74">
        <v>10</v>
      </c>
      <c r="O506" s="176">
        <v>31500</v>
      </c>
      <c r="P506" s="174" t="s">
        <v>2033</v>
      </c>
      <c r="Q506" s="73">
        <v>3.7210000000000001</v>
      </c>
      <c r="R506" s="174">
        <v>0.37</v>
      </c>
      <c r="S506" s="73">
        <v>-0.42099999999999999</v>
      </c>
      <c r="T506" s="175">
        <v>1993</v>
      </c>
      <c r="U506" s="176">
        <v>32800</v>
      </c>
      <c r="V506" s="175" t="s">
        <v>228</v>
      </c>
      <c r="W506" s="201" t="s">
        <v>66</v>
      </c>
      <c r="X506" s="177"/>
    </row>
    <row r="507" spans="1:24" x14ac:dyDescent="0.4">
      <c r="A507" s="74">
        <v>501</v>
      </c>
      <c r="B507" s="197" t="s">
        <v>2034</v>
      </c>
      <c r="C507" s="198" t="s">
        <v>2035</v>
      </c>
      <c r="D507" s="199">
        <v>3</v>
      </c>
      <c r="E507" s="174">
        <v>701</v>
      </c>
      <c r="F507" s="174" t="s">
        <v>195</v>
      </c>
      <c r="G507" s="198" t="s">
        <v>2036</v>
      </c>
      <c r="H507" s="73">
        <v>5.7000000000000002E-2</v>
      </c>
      <c r="I507" s="73">
        <v>0.45700000000000002</v>
      </c>
      <c r="K507" s="74">
        <v>80</v>
      </c>
      <c r="L507" s="74">
        <v>126</v>
      </c>
      <c r="M507" s="74" t="s">
        <v>2037</v>
      </c>
      <c r="N507" s="74">
        <v>0</v>
      </c>
      <c r="O507" s="176">
        <v>29500</v>
      </c>
      <c r="P507" s="176" t="s">
        <v>191</v>
      </c>
      <c r="Q507" s="73">
        <v>3.9009999999999998</v>
      </c>
      <c r="R507" s="174">
        <v>0.28199999999999997</v>
      </c>
      <c r="S507" s="73">
        <v>-0.158</v>
      </c>
      <c r="T507" s="175">
        <v>1992</v>
      </c>
      <c r="U507" s="176">
        <v>57000</v>
      </c>
      <c r="V507" s="175" t="s">
        <v>233</v>
      </c>
      <c r="W507" s="201" t="s">
        <v>66</v>
      </c>
    </row>
    <row r="508" spans="1:24" s="204" customFormat="1" x14ac:dyDescent="0.4">
      <c r="A508" s="74">
        <v>502</v>
      </c>
      <c r="B508" s="197" t="s">
        <v>2038</v>
      </c>
      <c r="C508" s="198" t="s">
        <v>2039</v>
      </c>
      <c r="D508" s="199">
        <v>3</v>
      </c>
      <c r="E508" s="200" t="s">
        <v>2040</v>
      </c>
      <c r="F508" s="200" t="s">
        <v>195</v>
      </c>
      <c r="G508" s="72" t="s">
        <v>2041</v>
      </c>
      <c r="H508" s="73">
        <v>-0.19900000000000001</v>
      </c>
      <c r="I508" s="73">
        <v>0.28399999999999997</v>
      </c>
      <c r="J508" s="73"/>
      <c r="K508" s="74">
        <v>17</v>
      </c>
      <c r="L508" s="74">
        <v>17</v>
      </c>
      <c r="M508" s="74" t="s">
        <v>2041</v>
      </c>
      <c r="N508" s="74">
        <v>0</v>
      </c>
      <c r="O508" s="174" t="s">
        <v>191</v>
      </c>
      <c r="P508" s="174" t="s">
        <v>191</v>
      </c>
      <c r="Q508" s="73">
        <v>4.1369999999999996</v>
      </c>
      <c r="R508" s="174">
        <v>0.217</v>
      </c>
      <c r="S508" s="73">
        <v>-0.22900000000000001</v>
      </c>
      <c r="T508" s="175">
        <v>1967</v>
      </c>
      <c r="U508" s="176">
        <v>32500</v>
      </c>
      <c r="V508" s="175" t="s">
        <v>213</v>
      </c>
      <c r="W508" s="201" t="s">
        <v>66</v>
      </c>
      <c r="X508" s="177"/>
    </row>
    <row r="509" spans="1:24" x14ac:dyDescent="0.4">
      <c r="A509" s="74">
        <v>503</v>
      </c>
      <c r="B509" s="197" t="s">
        <v>2042</v>
      </c>
      <c r="C509" s="198" t="s">
        <v>2043</v>
      </c>
      <c r="D509" s="199">
        <v>3</v>
      </c>
      <c r="E509" s="200" t="s">
        <v>2044</v>
      </c>
      <c r="F509" s="200" t="s">
        <v>188</v>
      </c>
      <c r="G509" s="72" t="s">
        <v>2041</v>
      </c>
      <c r="H509" s="73">
        <v>-7.3999999999999996E-2</v>
      </c>
      <c r="I509" s="73">
        <v>0.71</v>
      </c>
      <c r="K509" s="74">
        <v>17</v>
      </c>
      <c r="L509" s="74">
        <v>17</v>
      </c>
      <c r="M509" s="74" t="s">
        <v>2041</v>
      </c>
      <c r="N509" s="74">
        <v>0</v>
      </c>
      <c r="O509" s="174" t="s">
        <v>191</v>
      </c>
      <c r="P509" s="174" t="s">
        <v>191</v>
      </c>
      <c r="Q509" s="73">
        <v>4.1440000000000001</v>
      </c>
      <c r="R509" s="174">
        <v>0.20699999999999999</v>
      </c>
      <c r="S509" s="73">
        <v>-0.29799999999999999</v>
      </c>
      <c r="T509" s="175">
        <v>1967</v>
      </c>
      <c r="U509" s="176">
        <v>28000</v>
      </c>
      <c r="V509" s="175" t="s">
        <v>197</v>
      </c>
      <c r="W509" s="201" t="s">
        <v>66</v>
      </c>
    </row>
    <row r="510" spans="1:24" s="204" customFormat="1" x14ac:dyDescent="0.4">
      <c r="A510" s="74">
        <v>504</v>
      </c>
      <c r="B510" s="197" t="s">
        <v>2045</v>
      </c>
      <c r="C510" s="198" t="s">
        <v>2046</v>
      </c>
      <c r="D510" s="199">
        <v>3</v>
      </c>
      <c r="E510" s="174">
        <v>104</v>
      </c>
      <c r="F510" s="174" t="s">
        <v>195</v>
      </c>
      <c r="G510" s="198" t="s">
        <v>2047</v>
      </c>
      <c r="H510" s="73">
        <v>-0.18</v>
      </c>
      <c r="I510" s="73">
        <v>0.13800000000000001</v>
      </c>
      <c r="J510" s="73"/>
      <c r="K510" s="74">
        <v>34</v>
      </c>
      <c r="L510" s="74">
        <v>92</v>
      </c>
      <c r="M510" s="74" t="s">
        <v>805</v>
      </c>
      <c r="N510" s="74">
        <v>0</v>
      </c>
      <c r="O510" s="174" t="s">
        <v>2048</v>
      </c>
      <c r="P510" s="174" t="s">
        <v>191</v>
      </c>
      <c r="Q510" s="73">
        <v>3.8050000000000002</v>
      </c>
      <c r="R510" s="174">
        <v>0.32600000000000001</v>
      </c>
      <c r="S510" s="73">
        <v>-0.109</v>
      </c>
      <c r="T510" s="175">
        <v>1992</v>
      </c>
      <c r="U510" s="176">
        <v>76200</v>
      </c>
      <c r="V510" s="175" t="s">
        <v>233</v>
      </c>
      <c r="W510" s="201" t="s">
        <v>66</v>
      </c>
      <c r="X510" s="177"/>
    </row>
    <row r="511" spans="1:24" x14ac:dyDescent="0.4">
      <c r="A511" s="74">
        <v>505</v>
      </c>
      <c r="B511" s="197" t="s">
        <v>2049</v>
      </c>
      <c r="C511" s="198" t="s">
        <v>2050</v>
      </c>
      <c r="D511" s="199">
        <v>3</v>
      </c>
      <c r="E511" s="200" t="s">
        <v>2051</v>
      </c>
      <c r="F511" s="200" t="s">
        <v>262</v>
      </c>
      <c r="G511" s="72" t="s">
        <v>2052</v>
      </c>
      <c r="H511" s="73">
        <v>-0.17100000000000001</v>
      </c>
      <c r="I511" s="73">
        <v>0.13900000000000001</v>
      </c>
      <c r="K511" s="74">
        <v>37</v>
      </c>
      <c r="L511" s="74">
        <v>53</v>
      </c>
      <c r="M511" s="74" t="s">
        <v>2053</v>
      </c>
      <c r="N511" s="74">
        <v>0</v>
      </c>
      <c r="O511" s="176">
        <v>49500</v>
      </c>
      <c r="P511" s="176">
        <v>2350</v>
      </c>
      <c r="Q511" s="73">
        <v>4.0410000000000004</v>
      </c>
      <c r="R511" s="174">
        <v>0.28100000000000003</v>
      </c>
      <c r="S511" s="73">
        <v>-0.41799999999999998</v>
      </c>
      <c r="T511" s="175">
        <v>1959</v>
      </c>
      <c r="U511" s="176">
        <v>50000</v>
      </c>
      <c r="V511" s="175" t="s">
        <v>233</v>
      </c>
      <c r="W511" s="201" t="s">
        <v>66</v>
      </c>
    </row>
    <row r="512" spans="1:24" s="204" customFormat="1" x14ac:dyDescent="0.4">
      <c r="A512" s="74">
        <v>506</v>
      </c>
      <c r="B512" s="197" t="s">
        <v>2054</v>
      </c>
      <c r="C512" s="198" t="s">
        <v>2055</v>
      </c>
      <c r="D512" s="199">
        <v>3</v>
      </c>
      <c r="E512" s="200" t="s">
        <v>2056</v>
      </c>
      <c r="F512" s="200" t="s">
        <v>195</v>
      </c>
      <c r="G512" s="72" t="s">
        <v>2057</v>
      </c>
      <c r="H512" s="73">
        <v>0.26600000000000001</v>
      </c>
      <c r="I512" s="73" t="s">
        <v>2058</v>
      </c>
      <c r="J512" s="73"/>
      <c r="K512" s="74">
        <v>44</v>
      </c>
      <c r="L512" s="74">
        <v>83</v>
      </c>
      <c r="M512" s="74" t="s">
        <v>2059</v>
      </c>
      <c r="N512" s="74">
        <v>6</v>
      </c>
      <c r="O512" s="176">
        <v>45000</v>
      </c>
      <c r="P512" s="176" t="s">
        <v>191</v>
      </c>
      <c r="Q512" s="73">
        <v>4.0350000000000001</v>
      </c>
      <c r="R512" s="174">
        <v>0.27500000000000002</v>
      </c>
      <c r="S512" s="73">
        <v>-0.44</v>
      </c>
      <c r="T512" s="175">
        <v>1959</v>
      </c>
      <c r="U512" s="176">
        <v>46000</v>
      </c>
      <c r="V512" s="175" t="s">
        <v>228</v>
      </c>
      <c r="W512" s="201" t="s">
        <v>66</v>
      </c>
      <c r="X512" s="177"/>
    </row>
    <row r="513" spans="1:24" x14ac:dyDescent="0.4">
      <c r="A513" s="74">
        <v>507</v>
      </c>
      <c r="B513" s="197" t="s">
        <v>2060</v>
      </c>
      <c r="C513" s="198" t="s">
        <v>2061</v>
      </c>
      <c r="D513" s="199">
        <v>3</v>
      </c>
      <c r="E513" s="200" t="s">
        <v>2062</v>
      </c>
      <c r="F513" s="200" t="s">
        <v>188</v>
      </c>
      <c r="G513" s="72" t="s">
        <v>2041</v>
      </c>
      <c r="H513" s="73">
        <v>-0.44900000000000001</v>
      </c>
      <c r="I513" s="73" t="s">
        <v>2063</v>
      </c>
      <c r="K513" s="74">
        <v>17</v>
      </c>
      <c r="L513" s="74">
        <v>19</v>
      </c>
      <c r="M513" s="74" t="s">
        <v>2064</v>
      </c>
      <c r="N513" s="74">
        <v>0</v>
      </c>
      <c r="O513" s="176">
        <v>45500</v>
      </c>
      <c r="P513" s="176">
        <v>6500</v>
      </c>
      <c r="Q513" s="73">
        <v>4.218</v>
      </c>
      <c r="R513" s="174">
        <v>0.2</v>
      </c>
      <c r="S513" s="73">
        <v>-0.40600000000000003</v>
      </c>
      <c r="T513" s="175">
        <v>1959</v>
      </c>
      <c r="U513" s="176">
        <v>46000</v>
      </c>
      <c r="V513" s="175" t="s">
        <v>228</v>
      </c>
      <c r="W513" s="201" t="s">
        <v>66</v>
      </c>
    </row>
    <row r="514" spans="1:24" s="204" customFormat="1" x14ac:dyDescent="0.4">
      <c r="A514" s="74">
        <v>508</v>
      </c>
      <c r="B514" s="197" t="s">
        <v>2065</v>
      </c>
      <c r="C514" s="198" t="s">
        <v>2066</v>
      </c>
      <c r="D514" s="199">
        <v>3</v>
      </c>
      <c r="E514" s="200" t="s">
        <v>2067</v>
      </c>
      <c r="F514" s="200" t="s">
        <v>195</v>
      </c>
      <c r="G514" s="72" t="s">
        <v>2068</v>
      </c>
      <c r="H514" s="73">
        <v>0.14599999999999999</v>
      </c>
      <c r="I514" s="73" t="s">
        <v>411</v>
      </c>
      <c r="J514" s="73"/>
      <c r="K514" s="74">
        <v>86</v>
      </c>
      <c r="L514" s="74">
        <v>102</v>
      </c>
      <c r="M514" s="74" t="s">
        <v>1177</v>
      </c>
      <c r="N514" s="74">
        <v>19</v>
      </c>
      <c r="O514" s="176">
        <v>49500</v>
      </c>
      <c r="P514" s="176" t="s">
        <v>191</v>
      </c>
      <c r="Q514" s="73">
        <v>4.3840000000000003</v>
      </c>
      <c r="R514" s="174">
        <v>0.26400000000000001</v>
      </c>
      <c r="S514" s="73">
        <v>-0.41799999999999998</v>
      </c>
      <c r="T514" s="175">
        <v>1947</v>
      </c>
      <c r="U514" s="176">
        <v>95000</v>
      </c>
      <c r="V514" s="175" t="s">
        <v>233</v>
      </c>
      <c r="W514" s="201" t="s">
        <v>66</v>
      </c>
      <c r="X514" s="177"/>
    </row>
    <row r="515" spans="1:24" x14ac:dyDescent="0.4">
      <c r="A515" s="74">
        <v>509</v>
      </c>
      <c r="B515" s="197" t="s">
        <v>2069</v>
      </c>
      <c r="C515" s="198" t="s">
        <v>2070</v>
      </c>
      <c r="D515" s="199">
        <v>3</v>
      </c>
      <c r="E515" s="200" t="s">
        <v>1567</v>
      </c>
      <c r="F515" s="200" t="s">
        <v>188</v>
      </c>
      <c r="G515" s="72" t="s">
        <v>2071</v>
      </c>
      <c r="H515" s="73">
        <v>8.4000000000000005E-2</v>
      </c>
      <c r="I515" s="73">
        <v>0.626</v>
      </c>
      <c r="K515" s="74">
        <v>20</v>
      </c>
      <c r="L515" s="74">
        <v>23</v>
      </c>
      <c r="M515" s="74" t="s">
        <v>2071</v>
      </c>
      <c r="N515" s="74">
        <v>0</v>
      </c>
      <c r="O515" s="174">
        <v>500</v>
      </c>
      <c r="P515" s="174">
        <v>30</v>
      </c>
      <c r="Q515" s="73">
        <v>2.194</v>
      </c>
      <c r="R515" s="174">
        <v>0.26400000000000001</v>
      </c>
      <c r="S515" s="73">
        <v>-0.39</v>
      </c>
      <c r="T515" s="175">
        <v>1956</v>
      </c>
      <c r="U515" s="176">
        <v>331</v>
      </c>
      <c r="V515" s="175" t="s">
        <v>197</v>
      </c>
      <c r="W515" s="201" t="s">
        <v>66</v>
      </c>
    </row>
    <row r="516" spans="1:24" s="204" customFormat="1" x14ac:dyDescent="0.4">
      <c r="A516" s="74">
        <v>510</v>
      </c>
      <c r="B516" s="197" t="s">
        <v>2072</v>
      </c>
      <c r="C516" s="198" t="s">
        <v>2073</v>
      </c>
      <c r="D516" s="199">
        <v>3</v>
      </c>
      <c r="E516" s="200" t="s">
        <v>2074</v>
      </c>
      <c r="F516" s="200" t="s">
        <v>195</v>
      </c>
      <c r="G516" s="72" t="s">
        <v>2075</v>
      </c>
      <c r="H516" s="73">
        <v>0.13100000000000001</v>
      </c>
      <c r="I516" s="73">
        <v>0.115</v>
      </c>
      <c r="J516" s="73"/>
      <c r="K516" s="74">
        <v>68</v>
      </c>
      <c r="L516" s="74">
        <v>82</v>
      </c>
      <c r="M516" s="74" t="s">
        <v>2076</v>
      </c>
      <c r="N516" s="74">
        <v>25</v>
      </c>
      <c r="O516" s="174" t="s">
        <v>2077</v>
      </c>
      <c r="P516" s="174" t="s">
        <v>191</v>
      </c>
      <c r="Q516" s="73">
        <v>3.7509999999999999</v>
      </c>
      <c r="R516" s="174">
        <v>0.25700000000000001</v>
      </c>
      <c r="S516" s="73">
        <v>-0.371</v>
      </c>
      <c r="T516" s="175">
        <v>1947</v>
      </c>
      <c r="U516" s="176">
        <v>24200</v>
      </c>
      <c r="V516" s="175" t="s">
        <v>228</v>
      </c>
      <c r="W516" s="201" t="s">
        <v>66</v>
      </c>
      <c r="X516" s="177"/>
    </row>
    <row r="517" spans="1:24" x14ac:dyDescent="0.4">
      <c r="A517" s="74">
        <v>511</v>
      </c>
      <c r="B517" s="197" t="s">
        <v>2078</v>
      </c>
      <c r="C517" s="198" t="s">
        <v>2079</v>
      </c>
      <c r="D517" s="199">
        <v>3</v>
      </c>
      <c r="E517" s="200" t="s">
        <v>2080</v>
      </c>
      <c r="F517" s="200" t="s">
        <v>188</v>
      </c>
      <c r="G517" s="72" t="s">
        <v>1407</v>
      </c>
      <c r="H517" s="73">
        <v>-0.107</v>
      </c>
      <c r="I517" s="73">
        <v>0.49199999999999999</v>
      </c>
      <c r="K517" s="74">
        <v>23</v>
      </c>
      <c r="L517" s="74">
        <v>25</v>
      </c>
      <c r="M517" s="74" t="s">
        <v>1407</v>
      </c>
      <c r="N517" s="74">
        <v>0</v>
      </c>
      <c r="O517" s="174" t="s">
        <v>191</v>
      </c>
      <c r="P517" s="174" t="s">
        <v>2081</v>
      </c>
      <c r="Q517" s="73">
        <v>2.2789999999999999</v>
      </c>
      <c r="R517" s="174">
        <v>0.17299999999999999</v>
      </c>
      <c r="S517" s="73">
        <v>-0.30199999999999999</v>
      </c>
      <c r="T517" s="175">
        <v>1956</v>
      </c>
      <c r="U517" s="176">
        <v>370</v>
      </c>
      <c r="V517" s="175" t="s">
        <v>213</v>
      </c>
      <c r="W517" s="201" t="s">
        <v>66</v>
      </c>
    </row>
    <row r="518" spans="1:24" s="204" customFormat="1" x14ac:dyDescent="0.4">
      <c r="A518" s="74">
        <v>512</v>
      </c>
      <c r="B518" s="197" t="s">
        <v>2082</v>
      </c>
      <c r="C518" s="198" t="s">
        <v>2083</v>
      </c>
      <c r="D518" s="199">
        <v>3</v>
      </c>
      <c r="E518" s="200" t="s">
        <v>2084</v>
      </c>
      <c r="F518" s="200" t="s">
        <v>195</v>
      </c>
      <c r="G518" s="72" t="s">
        <v>2085</v>
      </c>
      <c r="H518" s="73">
        <v>0.114</v>
      </c>
      <c r="I518" s="73">
        <v>0.19800000000000001</v>
      </c>
      <c r="J518" s="73"/>
      <c r="K518" s="74">
        <v>61</v>
      </c>
      <c r="L518" s="74">
        <v>102</v>
      </c>
      <c r="M518" s="74" t="s">
        <v>1177</v>
      </c>
      <c r="N518" s="74">
        <v>6</v>
      </c>
      <c r="O518" s="174" t="s">
        <v>2086</v>
      </c>
      <c r="P518" s="174" t="s">
        <v>191</v>
      </c>
      <c r="Q518" s="73">
        <v>3.9750000000000001</v>
      </c>
      <c r="R518" s="174">
        <v>0.26100000000000001</v>
      </c>
      <c r="S518" s="73">
        <v>-0.35199999999999998</v>
      </c>
      <c r="T518" s="175">
        <v>1947</v>
      </c>
      <c r="U518" s="176">
        <v>38000</v>
      </c>
      <c r="V518" s="175" t="s">
        <v>228</v>
      </c>
      <c r="W518" s="201" t="s">
        <v>66</v>
      </c>
      <c r="X518" s="177"/>
    </row>
    <row r="519" spans="1:24" x14ac:dyDescent="0.4">
      <c r="A519" s="74">
        <v>513</v>
      </c>
      <c r="B519" s="197" t="s">
        <v>2087</v>
      </c>
      <c r="C519" s="198" t="s">
        <v>2088</v>
      </c>
      <c r="D519" s="199">
        <v>3</v>
      </c>
      <c r="E519" s="200" t="s">
        <v>2089</v>
      </c>
      <c r="F519" s="200" t="s">
        <v>188</v>
      </c>
      <c r="G519" s="72" t="s">
        <v>2090</v>
      </c>
      <c r="H519" s="73">
        <v>0.222</v>
      </c>
      <c r="I519" s="73">
        <v>0.21099999999999999</v>
      </c>
      <c r="K519" s="74">
        <v>18</v>
      </c>
      <c r="L519" s="74">
        <v>18</v>
      </c>
      <c r="M519" s="74" t="s">
        <v>2090</v>
      </c>
      <c r="N519" s="74">
        <v>0</v>
      </c>
      <c r="O519" s="174" t="s">
        <v>191</v>
      </c>
      <c r="P519" s="174" t="s">
        <v>191</v>
      </c>
      <c r="Q519" s="73">
        <v>3.5030000000000001</v>
      </c>
      <c r="R519" s="174">
        <v>0.246</v>
      </c>
      <c r="S519" s="73">
        <v>-0.41099999999999998</v>
      </c>
      <c r="T519" s="175">
        <v>1969</v>
      </c>
      <c r="U519" s="176">
        <v>7400</v>
      </c>
      <c r="V519" s="175" t="s">
        <v>197</v>
      </c>
      <c r="W519" s="201" t="s">
        <v>66</v>
      </c>
    </row>
    <row r="520" spans="1:24" s="204" customFormat="1" x14ac:dyDescent="0.4">
      <c r="A520" s="74">
        <v>514</v>
      </c>
      <c r="B520" s="197" t="s">
        <v>2091</v>
      </c>
      <c r="C520" s="198" t="s">
        <v>2092</v>
      </c>
      <c r="D520" s="199">
        <v>3</v>
      </c>
      <c r="E520" s="200" t="s">
        <v>2093</v>
      </c>
      <c r="F520" s="200" t="s">
        <v>195</v>
      </c>
      <c r="G520" s="72" t="s">
        <v>2013</v>
      </c>
      <c r="H520" s="73">
        <v>0.25</v>
      </c>
      <c r="I520" s="73">
        <v>0.17399999999999999</v>
      </c>
      <c r="J520" s="73"/>
      <c r="K520" s="74">
        <v>17</v>
      </c>
      <c r="L520" s="74">
        <v>17</v>
      </c>
      <c r="M520" s="74" t="s">
        <v>2013</v>
      </c>
      <c r="N520" s="74">
        <v>0</v>
      </c>
      <c r="O520" s="174" t="s">
        <v>191</v>
      </c>
      <c r="P520" s="174" t="s">
        <v>191</v>
      </c>
      <c r="Q520" s="73">
        <v>2.7589999999999999</v>
      </c>
      <c r="R520" s="174">
        <v>0.253</v>
      </c>
      <c r="S520" s="73">
        <v>-0.34599999999999997</v>
      </c>
      <c r="T520" s="175">
        <v>1969</v>
      </c>
      <c r="U520" s="176">
        <v>2100</v>
      </c>
      <c r="V520" s="175" t="s">
        <v>192</v>
      </c>
      <c r="W520" s="201" t="s">
        <v>66</v>
      </c>
      <c r="X520" s="177"/>
    </row>
    <row r="521" spans="1:24" x14ac:dyDescent="0.4">
      <c r="A521" s="74">
        <v>515</v>
      </c>
      <c r="B521" s="197" t="s">
        <v>2094</v>
      </c>
      <c r="C521" s="198" t="s">
        <v>2095</v>
      </c>
      <c r="D521" s="199">
        <v>3</v>
      </c>
      <c r="E521" s="174">
        <v>182</v>
      </c>
      <c r="F521" s="174" t="s">
        <v>195</v>
      </c>
      <c r="G521" s="198" t="s">
        <v>2096</v>
      </c>
      <c r="H521" s="73">
        <v>-6.8000000000000005E-2</v>
      </c>
      <c r="I521" s="73">
        <v>0.503</v>
      </c>
      <c r="K521" s="74">
        <v>47</v>
      </c>
      <c r="L521" s="74">
        <v>64</v>
      </c>
      <c r="M521" s="74" t="s">
        <v>795</v>
      </c>
      <c r="N521" s="74">
        <v>0</v>
      </c>
      <c r="O521" s="174" t="s">
        <v>2097</v>
      </c>
      <c r="P521" s="174" t="s">
        <v>191</v>
      </c>
      <c r="Q521" s="73">
        <v>3.5539999999999998</v>
      </c>
      <c r="R521" s="174">
        <v>0.34399999999999997</v>
      </c>
      <c r="S521" s="73">
        <v>-0.113</v>
      </c>
      <c r="T521" s="175">
        <v>1992</v>
      </c>
      <c r="U521" s="176">
        <v>37700</v>
      </c>
      <c r="V521" s="175" t="s">
        <v>233</v>
      </c>
      <c r="W521" s="201" t="s">
        <v>66</v>
      </c>
    </row>
    <row r="522" spans="1:24" s="204" customFormat="1" x14ac:dyDescent="0.4">
      <c r="A522" s="74">
        <v>516</v>
      </c>
      <c r="B522" s="197" t="s">
        <v>2098</v>
      </c>
      <c r="C522" s="198" t="s">
        <v>2099</v>
      </c>
      <c r="D522" s="199">
        <v>3</v>
      </c>
      <c r="E522" s="174">
        <v>13.2</v>
      </c>
      <c r="F522" s="174" t="s">
        <v>195</v>
      </c>
      <c r="G522" s="198" t="s">
        <v>2100</v>
      </c>
      <c r="H522" s="73">
        <v>0.41799999999999998</v>
      </c>
      <c r="I522" s="73">
        <v>8.6999999999999994E-2</v>
      </c>
      <c r="J522" s="73"/>
      <c r="K522" s="74">
        <v>11</v>
      </c>
      <c r="L522" s="74">
        <v>11</v>
      </c>
      <c r="M522" s="74" t="s">
        <v>2100</v>
      </c>
      <c r="N522" s="74">
        <v>0</v>
      </c>
      <c r="O522" s="174" t="s">
        <v>191</v>
      </c>
      <c r="P522" s="174" t="s">
        <v>191</v>
      </c>
      <c r="Q522" s="73">
        <v>2.7749999999999999</v>
      </c>
      <c r="R522" s="174">
        <v>0.41799999999999998</v>
      </c>
      <c r="S522" s="73">
        <v>-0.14399999999999999</v>
      </c>
      <c r="T522" s="175">
        <v>1959</v>
      </c>
      <c r="U522" s="176">
        <v>4100</v>
      </c>
      <c r="V522" s="175" t="s">
        <v>197</v>
      </c>
      <c r="W522" s="201" t="s">
        <v>66</v>
      </c>
      <c r="X522" s="177"/>
    </row>
    <row r="523" spans="1:24" x14ac:dyDescent="0.4">
      <c r="A523" s="74">
        <v>517</v>
      </c>
      <c r="B523" s="197" t="s">
        <v>2101</v>
      </c>
      <c r="C523" s="198" t="s">
        <v>2102</v>
      </c>
      <c r="D523" s="199">
        <v>3</v>
      </c>
      <c r="E523" s="174">
        <v>168</v>
      </c>
      <c r="F523" s="174" t="s">
        <v>195</v>
      </c>
      <c r="G523" s="198" t="s">
        <v>2103</v>
      </c>
      <c r="H523" s="73">
        <v>5.7000000000000002E-2</v>
      </c>
      <c r="I523" s="73">
        <v>0.59199999999999997</v>
      </c>
      <c r="K523" s="74">
        <v>44</v>
      </c>
      <c r="L523" s="74">
        <v>159</v>
      </c>
      <c r="M523" s="74" t="s">
        <v>791</v>
      </c>
      <c r="N523" s="74">
        <v>1</v>
      </c>
      <c r="O523" s="174" t="s">
        <v>2104</v>
      </c>
      <c r="P523" s="174" t="s">
        <v>191</v>
      </c>
      <c r="Q523" s="73">
        <v>3.8</v>
      </c>
      <c r="R523" s="174">
        <v>0.34699999999999998</v>
      </c>
      <c r="S523" s="73">
        <v>-0.159</v>
      </c>
      <c r="T523" s="175">
        <v>1992</v>
      </c>
      <c r="U523" s="176">
        <v>70600</v>
      </c>
      <c r="V523" s="175" t="s">
        <v>233</v>
      </c>
      <c r="W523" s="201" t="s">
        <v>66</v>
      </c>
    </row>
    <row r="524" spans="1:24" s="204" customFormat="1" x14ac:dyDescent="0.4">
      <c r="A524" s="74">
        <v>518</v>
      </c>
      <c r="B524" s="197" t="s">
        <v>2105</v>
      </c>
      <c r="C524" s="198" t="s">
        <v>2106</v>
      </c>
      <c r="D524" s="199">
        <v>3</v>
      </c>
      <c r="E524" s="174">
        <v>549</v>
      </c>
      <c r="F524" s="174" t="s">
        <v>195</v>
      </c>
      <c r="G524" s="198" t="s">
        <v>2107</v>
      </c>
      <c r="H524" s="73">
        <v>-0.308</v>
      </c>
      <c r="I524" s="73">
        <v>0.161</v>
      </c>
      <c r="J524" s="73"/>
      <c r="K524" s="74">
        <v>13</v>
      </c>
      <c r="L524" s="74">
        <v>13</v>
      </c>
      <c r="M524" s="74" t="s">
        <v>2108</v>
      </c>
      <c r="N524" s="74">
        <v>0</v>
      </c>
      <c r="O524" s="174" t="s">
        <v>191</v>
      </c>
      <c r="P524" s="174" t="s">
        <v>191</v>
      </c>
      <c r="Q524" s="73">
        <v>3.7269999999999999</v>
      </c>
      <c r="R524" s="174">
        <v>0.41499999999999998</v>
      </c>
      <c r="S524" s="73">
        <v>-0.28100000000000003</v>
      </c>
      <c r="T524" s="175">
        <v>1960</v>
      </c>
      <c r="U524" s="176">
        <v>21800</v>
      </c>
      <c r="V524" s="175" t="s">
        <v>197</v>
      </c>
      <c r="W524" s="201" t="s">
        <v>66</v>
      </c>
      <c r="X524" s="177"/>
    </row>
    <row r="525" spans="1:24" x14ac:dyDescent="0.4">
      <c r="A525" s="74">
        <v>519</v>
      </c>
      <c r="B525" s="197" t="s">
        <v>2109</v>
      </c>
      <c r="C525" s="198" t="s">
        <v>2110</v>
      </c>
      <c r="D525" s="199">
        <v>3</v>
      </c>
      <c r="E525" s="174">
        <v>47.8</v>
      </c>
      <c r="F525" s="174" t="s">
        <v>188</v>
      </c>
      <c r="G525" s="198" t="s">
        <v>939</v>
      </c>
      <c r="H525" s="73">
        <v>0.13200000000000001</v>
      </c>
      <c r="I525" s="73">
        <v>0.436</v>
      </c>
      <c r="K525" s="74">
        <v>20</v>
      </c>
      <c r="L525" s="74">
        <v>24</v>
      </c>
      <c r="M525" s="74" t="s">
        <v>939</v>
      </c>
      <c r="N525" s="74">
        <v>0</v>
      </c>
      <c r="O525" s="174" t="s">
        <v>191</v>
      </c>
      <c r="P525" s="174" t="s">
        <v>2111</v>
      </c>
      <c r="Q525" s="73">
        <v>3.0739999999999998</v>
      </c>
      <c r="R525" s="174">
        <v>0.51400000000000001</v>
      </c>
      <c r="S525" s="73">
        <v>-0.51600000000000001</v>
      </c>
      <c r="T525" s="175">
        <v>1982</v>
      </c>
      <c r="U525" s="176">
        <v>7000</v>
      </c>
      <c r="V525" s="175" t="s">
        <v>197</v>
      </c>
      <c r="W525" s="201" t="s">
        <v>66</v>
      </c>
    </row>
    <row r="526" spans="1:24" s="204" customFormat="1" x14ac:dyDescent="0.4">
      <c r="A526" s="74">
        <v>520</v>
      </c>
      <c r="B526" s="197" t="s">
        <v>2112</v>
      </c>
      <c r="C526" s="198" t="s">
        <v>2113</v>
      </c>
      <c r="D526" s="199">
        <v>3</v>
      </c>
      <c r="E526" s="174">
        <v>708</v>
      </c>
      <c r="F526" s="174" t="s">
        <v>195</v>
      </c>
      <c r="G526" s="198" t="s">
        <v>2114</v>
      </c>
      <c r="H526" s="73">
        <v>-0.1</v>
      </c>
      <c r="I526" s="73">
        <v>0.53500000000000003</v>
      </c>
      <c r="J526" s="73"/>
      <c r="K526" s="74">
        <v>22</v>
      </c>
      <c r="L526" s="74">
        <v>22</v>
      </c>
      <c r="M526" s="74" t="s">
        <v>2114</v>
      </c>
      <c r="N526" s="74">
        <v>0</v>
      </c>
      <c r="O526" s="174" t="s">
        <v>191</v>
      </c>
      <c r="P526" s="174" t="s">
        <v>191</v>
      </c>
      <c r="Q526" s="73">
        <v>3.738</v>
      </c>
      <c r="R526" s="174">
        <v>0.37</v>
      </c>
      <c r="S526" s="73">
        <v>-0.246</v>
      </c>
      <c r="T526" s="175">
        <v>1946</v>
      </c>
      <c r="U526" s="176">
        <v>21700</v>
      </c>
      <c r="V526" s="175" t="s">
        <v>197</v>
      </c>
      <c r="W526" s="201" t="s">
        <v>66</v>
      </c>
      <c r="X526" s="177"/>
    </row>
    <row r="527" spans="1:24" x14ac:dyDescent="0.4">
      <c r="A527" s="74">
        <v>521</v>
      </c>
      <c r="B527" s="197" t="s">
        <v>2115</v>
      </c>
      <c r="C527" s="198" t="s">
        <v>2116</v>
      </c>
      <c r="D527" s="199">
        <v>3</v>
      </c>
      <c r="E527" s="200" t="s">
        <v>2117</v>
      </c>
      <c r="F527" s="200" t="s">
        <v>195</v>
      </c>
      <c r="G527" s="72" t="s">
        <v>2118</v>
      </c>
      <c r="H527" s="73">
        <v>3.5999999999999997E-2</v>
      </c>
      <c r="I527" s="73">
        <v>0.73299999999999998</v>
      </c>
      <c r="K527" s="74">
        <v>46</v>
      </c>
      <c r="L527" s="74">
        <v>53</v>
      </c>
      <c r="M527" s="74" t="s">
        <v>2119</v>
      </c>
      <c r="N527" s="74">
        <v>0</v>
      </c>
      <c r="O527" s="174" t="s">
        <v>2120</v>
      </c>
      <c r="P527" s="174" t="s">
        <v>191</v>
      </c>
      <c r="Q527" s="73">
        <v>3.968</v>
      </c>
      <c r="R527" s="174">
        <v>0.26900000000000002</v>
      </c>
      <c r="S527" s="73">
        <v>-0.58599999999999997</v>
      </c>
      <c r="T527" s="175">
        <v>1917</v>
      </c>
      <c r="U527" s="176">
        <v>27000</v>
      </c>
      <c r="V527" s="175" t="s">
        <v>213</v>
      </c>
      <c r="W527" s="201" t="s">
        <v>66</v>
      </c>
    </row>
    <row r="528" spans="1:24" s="204" customFormat="1" x14ac:dyDescent="0.4">
      <c r="A528" s="74">
        <v>522</v>
      </c>
      <c r="B528" s="197" t="s">
        <v>2121</v>
      </c>
      <c r="C528" s="198" t="s">
        <v>2122</v>
      </c>
      <c r="D528" s="199">
        <v>3</v>
      </c>
      <c r="E528" s="200" t="s">
        <v>2123</v>
      </c>
      <c r="F528" s="200" t="s">
        <v>188</v>
      </c>
      <c r="G528" s="72" t="s">
        <v>1407</v>
      </c>
      <c r="H528" s="73">
        <v>0.18</v>
      </c>
      <c r="I528" s="73">
        <v>0.216</v>
      </c>
      <c r="J528" s="73"/>
      <c r="K528" s="74">
        <v>25</v>
      </c>
      <c r="L528" s="74">
        <v>25</v>
      </c>
      <c r="M528" s="74" t="s">
        <v>1407</v>
      </c>
      <c r="N528" s="74">
        <v>12</v>
      </c>
      <c r="O528" s="174" t="s">
        <v>191</v>
      </c>
      <c r="P528" s="174" t="s">
        <v>191</v>
      </c>
      <c r="Q528" s="73">
        <v>2.7480000000000002</v>
      </c>
      <c r="R528" s="174">
        <v>0.371</v>
      </c>
      <c r="S528" s="73">
        <v>-0.45300000000000001</v>
      </c>
      <c r="T528" s="175">
        <v>1956</v>
      </c>
      <c r="U528" s="176">
        <v>1730</v>
      </c>
      <c r="V528" s="175" t="s">
        <v>213</v>
      </c>
      <c r="W528" s="201" t="s">
        <v>66</v>
      </c>
      <c r="X528" s="177"/>
    </row>
    <row r="529" spans="1:24" s="218" customFormat="1" ht="12.6" thickBot="1" x14ac:dyDescent="0.45">
      <c r="A529" s="180">
        <v>523</v>
      </c>
      <c r="B529" s="219" t="s">
        <v>2124</v>
      </c>
      <c r="C529" s="220" t="s">
        <v>2125</v>
      </c>
      <c r="D529" s="221">
        <v>3</v>
      </c>
      <c r="E529" s="222" t="s">
        <v>2126</v>
      </c>
      <c r="F529" s="222" t="s">
        <v>195</v>
      </c>
      <c r="G529" s="223" t="s">
        <v>2127</v>
      </c>
      <c r="H529" s="182">
        <v>9.9000000000000005E-2</v>
      </c>
      <c r="I529" s="182">
        <v>0.57599999999999996</v>
      </c>
      <c r="J529" s="182"/>
      <c r="K529" s="180">
        <v>19</v>
      </c>
      <c r="L529" s="180">
        <v>53</v>
      </c>
      <c r="M529" s="180" t="s">
        <v>2119</v>
      </c>
      <c r="N529" s="180">
        <v>0</v>
      </c>
      <c r="O529" s="181" t="s">
        <v>2128</v>
      </c>
      <c r="P529" s="181" t="s">
        <v>191</v>
      </c>
      <c r="Q529" s="182">
        <v>4.0869999999999997</v>
      </c>
      <c r="R529" s="181">
        <v>0.20699999999999999</v>
      </c>
      <c r="S529" s="182">
        <v>-0.39100000000000001</v>
      </c>
      <c r="T529" s="183">
        <v>1917</v>
      </c>
      <c r="U529" s="184">
        <v>27000</v>
      </c>
      <c r="V529" s="183" t="s">
        <v>197</v>
      </c>
      <c r="W529" s="224" t="s">
        <v>66</v>
      </c>
      <c r="X529" s="225"/>
    </row>
    <row r="530" spans="1:24" x14ac:dyDescent="0.4">
      <c r="A530" s="277" t="s">
        <v>2129</v>
      </c>
      <c r="B530" s="277"/>
      <c r="C530" s="277"/>
      <c r="D530" s="277"/>
      <c r="E530" s="277"/>
      <c r="F530" s="198"/>
      <c r="G530" s="198"/>
      <c r="H530" s="198"/>
      <c r="I530" s="198"/>
      <c r="J530" s="198"/>
      <c r="K530" s="174"/>
      <c r="L530" s="198"/>
      <c r="M530" s="198"/>
      <c r="N530" s="198"/>
      <c r="O530" s="198"/>
      <c r="P530" s="198"/>
      <c r="Q530" s="198"/>
      <c r="R530" s="198"/>
      <c r="S530" s="198"/>
    </row>
    <row r="531" spans="1:24" x14ac:dyDescent="0.4">
      <c r="A531" s="277" t="s">
        <v>2130</v>
      </c>
      <c r="B531" s="277"/>
      <c r="C531" s="277"/>
      <c r="D531" s="277"/>
      <c r="E531" s="277"/>
      <c r="F531" s="277"/>
      <c r="G531" s="277"/>
      <c r="H531" s="277"/>
      <c r="I531" s="277"/>
      <c r="J531" s="277"/>
      <c r="K531" s="277"/>
      <c r="L531" s="277"/>
      <c r="M531" s="277"/>
      <c r="N531" s="277"/>
      <c r="O531" s="277"/>
      <c r="P531" s="277"/>
      <c r="Q531" s="277"/>
      <c r="R531" s="277"/>
      <c r="S531" s="169"/>
    </row>
    <row r="532" spans="1:24" ht="12.75" customHeight="1" x14ac:dyDescent="0.4">
      <c r="A532" s="277" t="s">
        <v>2131</v>
      </c>
      <c r="B532" s="277"/>
      <c r="C532" s="277"/>
      <c r="D532" s="277"/>
      <c r="E532" s="277"/>
      <c r="F532" s="277"/>
      <c r="G532" s="277"/>
      <c r="H532" s="277"/>
      <c r="I532" s="277"/>
      <c r="J532" s="277"/>
      <c r="K532" s="277"/>
      <c r="L532" s="277"/>
      <c r="M532" s="277"/>
      <c r="N532" s="277"/>
      <c r="O532" s="277"/>
      <c r="P532" s="277"/>
      <c r="Q532" s="277"/>
      <c r="R532" s="226"/>
      <c r="S532" s="226"/>
    </row>
    <row r="533" spans="1:24" x14ac:dyDescent="0.4">
      <c r="A533" s="277" t="s">
        <v>2132</v>
      </c>
      <c r="B533" s="277"/>
      <c r="C533" s="277"/>
      <c r="D533" s="277"/>
      <c r="E533" s="277"/>
      <c r="F533" s="277"/>
      <c r="G533" s="277"/>
      <c r="H533" s="277"/>
      <c r="I533" s="277"/>
      <c r="J533" s="277"/>
      <c r="K533" s="277"/>
      <c r="L533" s="277"/>
      <c r="M533" s="277"/>
      <c r="N533" s="277"/>
      <c r="O533" s="277"/>
      <c r="P533" s="169"/>
      <c r="Q533" s="227"/>
      <c r="R533" s="226"/>
      <c r="S533" s="227"/>
    </row>
    <row r="534" spans="1:24" x14ac:dyDescent="0.4">
      <c r="A534" s="277" t="s">
        <v>2133</v>
      </c>
      <c r="B534" s="277"/>
      <c r="C534" s="277"/>
      <c r="D534" s="277"/>
      <c r="E534" s="277"/>
      <c r="F534" s="277"/>
      <c r="G534" s="277"/>
      <c r="H534" s="277"/>
      <c r="I534" s="277"/>
      <c r="J534" s="277"/>
      <c r="K534" s="277"/>
      <c r="L534" s="277"/>
      <c r="M534" s="277"/>
      <c r="N534" s="277"/>
      <c r="O534" s="277"/>
      <c r="P534" s="277"/>
      <c r="Q534" s="277"/>
      <c r="R534" s="277"/>
      <c r="S534" s="169"/>
    </row>
    <row r="535" spans="1:24" x14ac:dyDescent="0.4">
      <c r="A535" s="277" t="s">
        <v>2134</v>
      </c>
      <c r="B535" s="277"/>
      <c r="C535" s="277"/>
      <c r="D535" s="277"/>
      <c r="E535" s="277"/>
      <c r="F535" s="277"/>
      <c r="G535" s="277"/>
      <c r="H535" s="277"/>
      <c r="I535" s="277"/>
      <c r="J535" s="277"/>
      <c r="K535" s="277"/>
      <c r="L535" s="277"/>
      <c r="M535" s="277"/>
      <c r="N535" s="277"/>
      <c r="O535" s="277"/>
      <c r="P535" s="169"/>
      <c r="Q535" s="169"/>
      <c r="R535" s="169"/>
      <c r="S535" s="169"/>
    </row>
    <row r="536" spans="1:24" x14ac:dyDescent="0.4">
      <c r="A536" s="277" t="s">
        <v>2135</v>
      </c>
      <c r="B536" s="277"/>
      <c r="C536" s="277"/>
      <c r="D536" s="277"/>
      <c r="E536" s="277"/>
      <c r="F536" s="277"/>
      <c r="G536" s="277"/>
      <c r="H536" s="277"/>
      <c r="I536" s="277"/>
      <c r="J536" s="277"/>
      <c r="K536" s="277"/>
      <c r="L536" s="277"/>
      <c r="M536" s="277"/>
      <c r="N536" s="277"/>
      <c r="O536" s="277"/>
      <c r="P536" s="198"/>
    </row>
    <row r="537" spans="1:24" x14ac:dyDescent="0.4">
      <c r="A537" s="277" t="s">
        <v>2136</v>
      </c>
      <c r="B537" s="277"/>
      <c r="C537" s="277"/>
      <c r="D537" s="277"/>
      <c r="E537" s="277"/>
      <c r="F537" s="277"/>
      <c r="G537" s="277"/>
      <c r="H537" s="277"/>
      <c r="I537" s="277"/>
      <c r="J537" s="277"/>
      <c r="K537" s="277"/>
      <c r="L537" s="277"/>
      <c r="M537" s="277"/>
      <c r="N537" s="277"/>
      <c r="O537" s="277"/>
      <c r="P537" s="169"/>
      <c r="Q537" s="169"/>
      <c r="R537" s="169"/>
      <c r="S537" s="169"/>
    </row>
    <row r="538" spans="1:24" x14ac:dyDescent="0.4">
      <c r="A538" s="277" t="s">
        <v>2137</v>
      </c>
      <c r="B538" s="277"/>
      <c r="C538" s="277"/>
      <c r="D538" s="277"/>
      <c r="E538" s="277"/>
      <c r="F538" s="277"/>
      <c r="G538" s="277"/>
      <c r="H538" s="277"/>
      <c r="I538" s="277"/>
      <c r="J538" s="277"/>
      <c r="K538" s="277"/>
      <c r="L538" s="277"/>
      <c r="M538" s="277"/>
      <c r="N538" s="277"/>
      <c r="O538" s="277"/>
      <c r="P538" s="169"/>
      <c r="Q538" s="169"/>
      <c r="R538" s="169"/>
      <c r="S538" s="169"/>
    </row>
    <row r="539" spans="1:24" x14ac:dyDescent="0.4">
      <c r="A539" s="277" t="s">
        <v>2138</v>
      </c>
      <c r="B539" s="277"/>
      <c r="C539" s="277"/>
      <c r="D539" s="277"/>
      <c r="E539" s="277"/>
      <c r="F539" s="277"/>
      <c r="G539" s="277"/>
      <c r="H539" s="277"/>
      <c r="I539" s="277"/>
      <c r="J539" s="277"/>
      <c r="K539" s="277"/>
      <c r="L539" s="277"/>
      <c r="M539" s="277"/>
      <c r="N539" s="277"/>
      <c r="O539" s="277"/>
      <c r="P539" s="198"/>
    </row>
    <row r="540" spans="1:24" x14ac:dyDescent="0.4">
      <c r="A540" s="277" t="s">
        <v>2139</v>
      </c>
      <c r="B540" s="277"/>
      <c r="C540" s="277"/>
      <c r="D540" s="277"/>
      <c r="E540" s="277"/>
      <c r="F540" s="277"/>
      <c r="G540" s="277"/>
      <c r="H540" s="277"/>
      <c r="I540" s="277"/>
      <c r="J540" s="277"/>
      <c r="K540" s="277"/>
      <c r="L540" s="277"/>
      <c r="M540" s="277"/>
      <c r="N540" s="277"/>
      <c r="O540" s="277"/>
      <c r="P540" s="169"/>
      <c r="Q540" s="169"/>
      <c r="R540" s="169"/>
      <c r="S540" s="169"/>
    </row>
    <row r="541" spans="1:24" x14ac:dyDescent="0.4">
      <c r="A541" s="277" t="s">
        <v>2140</v>
      </c>
      <c r="B541" s="277"/>
      <c r="C541" s="277"/>
      <c r="D541" s="277"/>
      <c r="E541" s="277"/>
      <c r="F541" s="277"/>
      <c r="G541" s="277"/>
      <c r="H541" s="277"/>
      <c r="I541" s="169"/>
      <c r="J541" s="169"/>
      <c r="K541" s="169"/>
      <c r="L541" s="169"/>
      <c r="M541" s="169"/>
      <c r="N541" s="169"/>
      <c r="O541" s="169"/>
      <c r="P541" s="169"/>
      <c r="Q541" s="169"/>
      <c r="R541" s="169"/>
      <c r="S541" s="169"/>
    </row>
    <row r="542" spans="1:24" ht="12.75" customHeight="1" x14ac:dyDescent="0.4">
      <c r="A542" s="277" t="s">
        <v>2141</v>
      </c>
      <c r="B542" s="277"/>
      <c r="C542" s="277"/>
      <c r="D542" s="277"/>
      <c r="E542" s="277"/>
      <c r="F542" s="277"/>
      <c r="G542" s="277"/>
      <c r="H542" s="277"/>
      <c r="I542" s="277"/>
      <c r="J542" s="277"/>
      <c r="K542" s="277"/>
      <c r="L542" s="277"/>
      <c r="M542" s="277"/>
      <c r="N542" s="277"/>
      <c r="O542" s="277"/>
      <c r="P542" s="169"/>
      <c r="Q542" s="227"/>
      <c r="R542" s="226"/>
      <c r="S542" s="226"/>
    </row>
    <row r="543" spans="1:24" x14ac:dyDescent="0.4">
      <c r="A543" s="277" t="s">
        <v>2142</v>
      </c>
      <c r="B543" s="277"/>
      <c r="C543" s="277"/>
      <c r="D543" s="277"/>
      <c r="E543" s="277"/>
      <c r="F543" s="277"/>
      <c r="G543" s="277"/>
      <c r="H543" s="277"/>
      <c r="I543" s="277"/>
      <c r="J543" s="277"/>
      <c r="K543" s="277"/>
      <c r="L543" s="277"/>
      <c r="M543" s="277"/>
      <c r="N543" s="277"/>
      <c r="O543" s="277"/>
      <c r="P543" s="169"/>
    </row>
    <row r="544" spans="1:24" ht="12.75" customHeight="1" x14ac:dyDescent="0.4">
      <c r="A544" s="277" t="s">
        <v>2143</v>
      </c>
      <c r="B544" s="277"/>
      <c r="C544" s="277"/>
      <c r="D544" s="277"/>
      <c r="E544" s="277"/>
      <c r="F544" s="277"/>
      <c r="G544" s="277"/>
      <c r="H544" s="277"/>
      <c r="I544" s="277"/>
      <c r="J544" s="277"/>
      <c r="K544" s="277"/>
      <c r="L544" s="277"/>
      <c r="M544" s="277"/>
      <c r="N544" s="277"/>
      <c r="O544" s="277"/>
      <c r="P544" s="169"/>
    </row>
    <row r="545" spans="1:16" ht="12.75" customHeight="1" x14ac:dyDescent="0.4">
      <c r="A545" s="277" t="s">
        <v>2144</v>
      </c>
      <c r="B545" s="277"/>
      <c r="C545" s="277"/>
      <c r="D545" s="277"/>
      <c r="E545" s="277"/>
      <c r="F545" s="277"/>
      <c r="G545" s="277"/>
      <c r="H545" s="277"/>
      <c r="I545" s="277"/>
      <c r="J545" s="277"/>
      <c r="K545" s="277"/>
      <c r="L545" s="277"/>
      <c r="M545" s="277"/>
      <c r="N545" s="277"/>
      <c r="O545" s="277"/>
      <c r="P545" s="169"/>
    </row>
    <row r="546" spans="1:16" ht="12.75" customHeight="1" x14ac:dyDescent="0.4">
      <c r="A546" s="277"/>
      <c r="B546" s="277"/>
      <c r="C546" s="277"/>
      <c r="D546" s="277"/>
      <c r="E546" s="277"/>
      <c r="F546" s="277"/>
      <c r="G546" s="277"/>
      <c r="H546" s="277"/>
      <c r="I546" s="277"/>
      <c r="J546" s="277"/>
      <c r="K546" s="277"/>
      <c r="L546" s="277"/>
      <c r="M546" s="277"/>
      <c r="N546" s="277"/>
      <c r="O546" s="277"/>
      <c r="P546" s="169"/>
    </row>
  </sheetData>
  <mergeCells count="3">
    <mergeCell ref="A1:R1"/>
    <mergeCell ref="A3:I3"/>
    <mergeCell ref="H5:V5"/>
  </mergeCells>
  <printOptions gridLines="1"/>
  <pageMargins left="0.25" right="0.25" top="0.75" bottom="0.75" header="0.3" footer="0.3"/>
  <pageSetup paperSize="3" scale="70" orientation="landscape" r:id="rId1"/>
  <headerFooter alignWithMargins="0">
    <oddFooter>&amp;CPage &amp;P of &amp;N&amp;R&amp;D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M1317"/>
  <sheetViews>
    <sheetView zoomScaleNormal="100" workbookViewId="0">
      <pane xSplit="2" ySplit="6" topLeftCell="C7" activePane="bottomRight" state="frozen"/>
      <selection activeCell="G516" sqref="G516"/>
      <selection pane="topRight" activeCell="G516" sqref="G516"/>
      <selection pane="bottomLeft" activeCell="G516" sqref="G516"/>
      <selection pane="bottomRight" activeCell="P3" sqref="P3"/>
    </sheetView>
  </sheetViews>
  <sheetFormatPr defaultColWidth="13.27734375" defaultRowHeight="12.3" x14ac:dyDescent="0.4"/>
  <cols>
    <col min="1" max="1" width="4.27734375" customWidth="1"/>
    <col min="2" max="2" width="10.83203125" customWidth="1"/>
    <col min="3" max="3" width="6" customWidth="1"/>
    <col min="4" max="4" width="8.83203125" style="167" customWidth="1"/>
    <col min="5" max="5" width="12.5546875" style="248" customWidth="1"/>
    <col min="6" max="6" width="9.44140625" customWidth="1"/>
    <col min="7" max="8" width="9.5546875" customWidth="1"/>
    <col min="9" max="9" width="8.83203125" customWidth="1"/>
    <col min="10" max="10" width="8.71875" customWidth="1"/>
    <col min="11" max="11" width="8.27734375" style="249" customWidth="1"/>
    <col min="12" max="12" width="10" style="249" customWidth="1"/>
    <col min="13" max="13" width="9.83203125" style="249" customWidth="1"/>
  </cols>
  <sheetData>
    <row r="1" spans="1:13" x14ac:dyDescent="0.4">
      <c r="A1" s="155" t="s">
        <v>2145</v>
      </c>
      <c r="B1" s="155"/>
      <c r="C1" s="155"/>
      <c r="D1" s="230"/>
      <c r="E1" s="231"/>
      <c r="F1" s="155"/>
      <c r="G1" s="155"/>
      <c r="H1" s="155"/>
      <c r="I1" s="155"/>
      <c r="J1" s="155"/>
      <c r="K1" s="232"/>
      <c r="L1" s="232"/>
      <c r="M1" s="232"/>
    </row>
    <row r="2" spans="1:13" ht="13.5" thickBot="1" x14ac:dyDescent="0.45">
      <c r="A2" s="319" t="s">
        <v>2167</v>
      </c>
      <c r="B2" s="319"/>
      <c r="C2" s="319"/>
      <c r="D2" s="319"/>
      <c r="E2" s="319"/>
      <c r="F2" s="319"/>
      <c r="G2" s="319"/>
      <c r="H2" s="319"/>
      <c r="I2" s="319"/>
      <c r="J2" s="319"/>
      <c r="K2" s="319"/>
      <c r="L2" s="319"/>
      <c r="M2" s="319"/>
    </row>
    <row r="3" spans="1:13" ht="12.6" thickBot="1" x14ac:dyDescent="0.45">
      <c r="A3" s="320" t="s">
        <v>2168</v>
      </c>
      <c r="B3" s="320"/>
      <c r="C3" s="320"/>
      <c r="D3" s="320"/>
      <c r="E3" s="320"/>
      <c r="F3" s="319"/>
      <c r="G3" s="319"/>
      <c r="H3" s="319"/>
      <c r="I3" s="319"/>
      <c r="J3" s="319"/>
      <c r="K3" s="319"/>
      <c r="L3" s="319"/>
      <c r="M3" s="319"/>
    </row>
    <row r="4" spans="1:13" ht="12.6" thickBot="1" x14ac:dyDescent="0.45">
      <c r="A4" s="320" t="s">
        <v>2169</v>
      </c>
      <c r="B4" s="320"/>
      <c r="C4" s="320"/>
      <c r="D4" s="320"/>
      <c r="E4" s="320"/>
      <c r="F4" s="319"/>
      <c r="G4" s="319"/>
      <c r="H4" s="319"/>
      <c r="I4" s="319"/>
      <c r="J4" s="319"/>
      <c r="K4" s="319"/>
      <c r="L4" s="319"/>
      <c r="M4" s="319"/>
    </row>
    <row r="5" spans="1:13" s="233" customFormat="1" ht="50.25" customHeight="1" thickBot="1" x14ac:dyDescent="0.45">
      <c r="A5" s="310" t="s">
        <v>163</v>
      </c>
      <c r="B5" s="310" t="s">
        <v>164</v>
      </c>
      <c r="C5" s="310" t="s">
        <v>166</v>
      </c>
      <c r="D5" s="310" t="s">
        <v>2146</v>
      </c>
      <c r="E5" s="310" t="s">
        <v>2147</v>
      </c>
      <c r="F5" s="312" t="s">
        <v>2148</v>
      </c>
      <c r="G5" s="312"/>
      <c r="H5" s="312"/>
      <c r="I5" s="312"/>
      <c r="J5" s="312"/>
      <c r="K5" s="312"/>
      <c r="L5" s="312"/>
      <c r="M5" s="312"/>
    </row>
    <row r="6" spans="1:13" ht="12.6" thickBot="1" x14ac:dyDescent="0.45">
      <c r="A6" s="311"/>
      <c r="B6" s="311"/>
      <c r="C6" s="311"/>
      <c r="D6" s="311"/>
      <c r="E6" s="311"/>
      <c r="F6" s="234" t="s">
        <v>2149</v>
      </c>
      <c r="G6" s="234" t="s">
        <v>2150</v>
      </c>
      <c r="H6" s="234" t="s">
        <v>2151</v>
      </c>
      <c r="I6" s="234" t="s">
        <v>2152</v>
      </c>
      <c r="J6" s="234" t="s">
        <v>2153</v>
      </c>
      <c r="K6" s="235" t="s">
        <v>2154</v>
      </c>
      <c r="L6" s="235" t="s">
        <v>2155</v>
      </c>
      <c r="M6" s="235" t="s">
        <v>2156</v>
      </c>
    </row>
    <row r="7" spans="1:13" x14ac:dyDescent="0.4">
      <c r="A7" s="236">
        <v>1</v>
      </c>
      <c r="B7" s="236" t="s">
        <v>185</v>
      </c>
      <c r="C7" s="236">
        <v>1</v>
      </c>
      <c r="D7" s="237" t="s">
        <v>187</v>
      </c>
      <c r="E7" s="238" t="s">
        <v>64</v>
      </c>
      <c r="F7" s="236">
        <v>123</v>
      </c>
      <c r="G7" s="236">
        <v>267</v>
      </c>
      <c r="H7" s="236">
        <v>387</v>
      </c>
      <c r="I7" s="236">
        <v>561</v>
      </c>
      <c r="J7" s="236">
        <v>703</v>
      </c>
      <c r="K7" s="239">
        <v>855</v>
      </c>
      <c r="L7" s="239">
        <v>1020</v>
      </c>
      <c r="M7" s="239">
        <v>1240</v>
      </c>
    </row>
    <row r="8" spans="1:13" x14ac:dyDescent="0.4">
      <c r="A8" s="236"/>
      <c r="B8" s="236"/>
      <c r="C8" s="236"/>
      <c r="D8" s="237"/>
      <c r="E8" s="238" t="s">
        <v>65</v>
      </c>
      <c r="F8" s="236">
        <v>95.1</v>
      </c>
      <c r="G8" s="236">
        <v>226</v>
      </c>
      <c r="H8" s="236">
        <v>350</v>
      </c>
      <c r="I8" s="236">
        <v>543</v>
      </c>
      <c r="J8" s="236">
        <v>708</v>
      </c>
      <c r="K8" s="239">
        <v>895</v>
      </c>
      <c r="L8" s="239">
        <v>1110</v>
      </c>
      <c r="M8" s="239">
        <v>1390</v>
      </c>
    </row>
    <row r="9" spans="1:13" x14ac:dyDescent="0.4">
      <c r="A9" s="236"/>
      <c r="B9" s="236"/>
      <c r="C9" s="236"/>
      <c r="D9" s="237"/>
      <c r="E9" s="238" t="s">
        <v>66</v>
      </c>
      <c r="F9" s="236">
        <v>117</v>
      </c>
      <c r="G9" s="236">
        <v>256</v>
      </c>
      <c r="H9" s="236">
        <v>375</v>
      </c>
      <c r="I9" s="236">
        <v>555</v>
      </c>
      <c r="J9" s="236">
        <v>706</v>
      </c>
      <c r="K9" s="239">
        <v>873</v>
      </c>
      <c r="L9" s="239">
        <v>1060</v>
      </c>
      <c r="M9" s="239">
        <v>1310</v>
      </c>
    </row>
    <row r="10" spans="1:13" x14ac:dyDescent="0.4">
      <c r="A10" s="155">
        <v>2</v>
      </c>
      <c r="B10" s="155" t="s">
        <v>193</v>
      </c>
      <c r="C10" s="155">
        <v>1</v>
      </c>
      <c r="D10" s="230" t="s">
        <v>2157</v>
      </c>
      <c r="E10" s="231" t="s">
        <v>64</v>
      </c>
      <c r="F10" s="155">
        <v>136</v>
      </c>
      <c r="G10" s="155">
        <v>299</v>
      </c>
      <c r="H10" s="155">
        <v>440</v>
      </c>
      <c r="I10" s="155">
        <v>652</v>
      </c>
      <c r="J10" s="155">
        <v>831</v>
      </c>
      <c r="K10" s="232">
        <v>1030</v>
      </c>
      <c r="L10" s="232">
        <v>1240</v>
      </c>
      <c r="M10" s="232">
        <v>1550</v>
      </c>
    </row>
    <row r="11" spans="1:13" x14ac:dyDescent="0.4">
      <c r="A11" s="155"/>
      <c r="B11" s="155"/>
      <c r="C11" s="155"/>
      <c r="D11" s="230"/>
      <c r="E11" s="231" t="s">
        <v>65</v>
      </c>
      <c r="F11" s="155">
        <v>108</v>
      </c>
      <c r="G11" s="155">
        <v>266</v>
      </c>
      <c r="H11" s="155">
        <v>420</v>
      </c>
      <c r="I11" s="155">
        <v>665</v>
      </c>
      <c r="J11" s="155">
        <v>878</v>
      </c>
      <c r="K11" s="232">
        <v>1120</v>
      </c>
      <c r="L11" s="232">
        <v>1410</v>
      </c>
      <c r="M11" s="232">
        <v>1780</v>
      </c>
    </row>
    <row r="12" spans="1:13" x14ac:dyDescent="0.4">
      <c r="A12" s="155"/>
      <c r="B12" s="155"/>
      <c r="C12" s="155"/>
      <c r="D12" s="230"/>
      <c r="E12" s="231" t="s">
        <v>66</v>
      </c>
      <c r="F12" s="155">
        <v>130</v>
      </c>
      <c r="G12" s="155">
        <v>289</v>
      </c>
      <c r="H12" s="155">
        <v>433</v>
      </c>
      <c r="I12" s="155">
        <v>656</v>
      </c>
      <c r="J12" s="155">
        <v>851</v>
      </c>
      <c r="K12" s="232">
        <v>1070</v>
      </c>
      <c r="L12" s="232">
        <v>1320</v>
      </c>
      <c r="M12" s="232">
        <v>1660</v>
      </c>
    </row>
    <row r="13" spans="1:13" x14ac:dyDescent="0.4">
      <c r="A13" s="236">
        <v>3</v>
      </c>
      <c r="B13" s="236" t="s">
        <v>198</v>
      </c>
      <c r="C13" s="236">
        <v>1</v>
      </c>
      <c r="D13" s="237" t="s">
        <v>2158</v>
      </c>
      <c r="E13" s="238" t="s">
        <v>64</v>
      </c>
      <c r="F13" s="236">
        <v>28.5</v>
      </c>
      <c r="G13" s="236">
        <v>64.8</v>
      </c>
      <c r="H13" s="236">
        <v>96.3</v>
      </c>
      <c r="I13" s="236">
        <v>143</v>
      </c>
      <c r="J13" s="236">
        <v>183</v>
      </c>
      <c r="K13" s="239">
        <v>225</v>
      </c>
      <c r="L13" s="239">
        <v>271</v>
      </c>
      <c r="M13" s="239">
        <v>336</v>
      </c>
    </row>
    <row r="14" spans="1:13" x14ac:dyDescent="0.4">
      <c r="A14" s="236"/>
      <c r="B14" s="236"/>
      <c r="C14" s="236"/>
      <c r="D14" s="237"/>
      <c r="E14" s="238" t="s">
        <v>65</v>
      </c>
      <c r="F14" s="236">
        <v>21.3</v>
      </c>
      <c r="G14" s="236">
        <v>57.7</v>
      </c>
      <c r="H14" s="236">
        <v>94.9</v>
      </c>
      <c r="I14" s="236">
        <v>155</v>
      </c>
      <c r="J14" s="236">
        <v>207</v>
      </c>
      <c r="K14" s="239">
        <v>268</v>
      </c>
      <c r="L14" s="239">
        <v>339</v>
      </c>
      <c r="M14" s="239">
        <v>429</v>
      </c>
    </row>
    <row r="15" spans="1:13" x14ac:dyDescent="0.4">
      <c r="A15" s="236"/>
      <c r="B15" s="236"/>
      <c r="C15" s="236"/>
      <c r="D15" s="237"/>
      <c r="E15" s="238" t="s">
        <v>66</v>
      </c>
      <c r="F15" s="236">
        <v>27.1</v>
      </c>
      <c r="G15" s="236">
        <v>63</v>
      </c>
      <c r="H15" s="236">
        <v>96</v>
      </c>
      <c r="I15" s="236">
        <v>148</v>
      </c>
      <c r="J15" s="236">
        <v>193</v>
      </c>
      <c r="K15" s="239">
        <v>244</v>
      </c>
      <c r="L15" s="239">
        <v>302</v>
      </c>
      <c r="M15" s="239">
        <v>381</v>
      </c>
    </row>
    <row r="16" spans="1:13" x14ac:dyDescent="0.4">
      <c r="A16" s="155">
        <v>4</v>
      </c>
      <c r="B16" s="155" t="s">
        <v>202</v>
      </c>
      <c r="C16" s="155">
        <v>1</v>
      </c>
      <c r="D16" s="230">
        <v>2.2599999999999998</v>
      </c>
      <c r="E16" s="231" t="s">
        <v>64</v>
      </c>
      <c r="F16" s="155">
        <v>103</v>
      </c>
      <c r="G16" s="155">
        <v>153</v>
      </c>
      <c r="H16" s="155">
        <v>184</v>
      </c>
      <c r="I16" s="155">
        <v>220</v>
      </c>
      <c r="J16" s="155">
        <v>246</v>
      </c>
      <c r="K16" s="232">
        <v>270</v>
      </c>
      <c r="L16" s="232">
        <v>293</v>
      </c>
      <c r="M16" s="232">
        <v>322</v>
      </c>
    </row>
    <row r="17" spans="1:13" x14ac:dyDescent="0.4">
      <c r="A17" s="155"/>
      <c r="B17" s="155"/>
      <c r="C17" s="155"/>
      <c r="D17" s="230"/>
      <c r="E17" s="231" t="s">
        <v>65</v>
      </c>
      <c r="F17" s="155">
        <v>74.7</v>
      </c>
      <c r="G17" s="155">
        <v>184</v>
      </c>
      <c r="H17" s="155">
        <v>288</v>
      </c>
      <c r="I17" s="155">
        <v>443</v>
      </c>
      <c r="J17" s="155">
        <v>572</v>
      </c>
      <c r="K17" s="232">
        <v>716</v>
      </c>
      <c r="L17" s="232">
        <v>880</v>
      </c>
      <c r="M17" s="232">
        <v>1080</v>
      </c>
    </row>
    <row r="18" spans="1:13" x14ac:dyDescent="0.4">
      <c r="A18" s="155"/>
      <c r="B18" s="155"/>
      <c r="C18" s="155"/>
      <c r="D18" s="230"/>
      <c r="E18" s="231" t="s">
        <v>66</v>
      </c>
      <c r="F18" s="155">
        <v>101</v>
      </c>
      <c r="G18" s="155">
        <v>155</v>
      </c>
      <c r="H18" s="155">
        <v>193</v>
      </c>
      <c r="I18" s="155">
        <v>243</v>
      </c>
      <c r="J18" s="155">
        <v>281</v>
      </c>
      <c r="K18" s="232">
        <v>322</v>
      </c>
      <c r="L18" s="232">
        <v>364</v>
      </c>
      <c r="M18" s="232">
        <v>418</v>
      </c>
    </row>
    <row r="19" spans="1:13" x14ac:dyDescent="0.4">
      <c r="A19" s="236">
        <v>5</v>
      </c>
      <c r="B19" s="236" t="s">
        <v>205</v>
      </c>
      <c r="C19" s="236">
        <v>1</v>
      </c>
      <c r="D19" s="237">
        <v>132</v>
      </c>
      <c r="E19" s="238" t="s">
        <v>64</v>
      </c>
      <c r="F19" s="236">
        <v>464</v>
      </c>
      <c r="G19" s="236">
        <v>760</v>
      </c>
      <c r="H19" s="236">
        <v>960</v>
      </c>
      <c r="I19" s="239">
        <v>1210</v>
      </c>
      <c r="J19" s="239">
        <v>1390</v>
      </c>
      <c r="K19" s="239">
        <v>1570</v>
      </c>
      <c r="L19" s="239">
        <v>1750</v>
      </c>
      <c r="M19" s="239">
        <v>1970</v>
      </c>
    </row>
    <row r="20" spans="1:13" x14ac:dyDescent="0.4">
      <c r="A20" s="236"/>
      <c r="B20" s="236"/>
      <c r="C20" s="236"/>
      <c r="D20" s="237"/>
      <c r="E20" s="238" t="s">
        <v>65</v>
      </c>
      <c r="F20" s="236">
        <v>808</v>
      </c>
      <c r="G20" s="239">
        <v>1630</v>
      </c>
      <c r="H20" s="239">
        <v>2300</v>
      </c>
      <c r="I20" s="239">
        <v>3200</v>
      </c>
      <c r="J20" s="239">
        <v>3890</v>
      </c>
      <c r="K20" s="239">
        <v>4640</v>
      </c>
      <c r="L20" s="239">
        <v>5470</v>
      </c>
      <c r="M20" s="239">
        <v>6420</v>
      </c>
    </row>
    <row r="21" spans="1:13" x14ac:dyDescent="0.4">
      <c r="A21" s="236"/>
      <c r="B21" s="236"/>
      <c r="C21" s="236"/>
      <c r="D21" s="237"/>
      <c r="E21" s="238" t="s">
        <v>66</v>
      </c>
      <c r="F21" s="236">
        <v>483</v>
      </c>
      <c r="G21" s="236">
        <v>826</v>
      </c>
      <c r="H21" s="239">
        <v>1080</v>
      </c>
      <c r="I21" s="239">
        <v>1430</v>
      </c>
      <c r="J21" s="239">
        <v>1710</v>
      </c>
      <c r="K21" s="239">
        <v>2010</v>
      </c>
      <c r="L21" s="239">
        <v>2320</v>
      </c>
      <c r="M21" s="239">
        <v>2720</v>
      </c>
    </row>
    <row r="22" spans="1:13" x14ac:dyDescent="0.4">
      <c r="A22" s="155">
        <v>6</v>
      </c>
      <c r="B22" s="155" t="s">
        <v>209</v>
      </c>
      <c r="C22" s="155">
        <v>1</v>
      </c>
      <c r="D22" s="230" t="s">
        <v>211</v>
      </c>
      <c r="E22" s="231" t="s">
        <v>64</v>
      </c>
      <c r="F22" s="155">
        <v>151</v>
      </c>
      <c r="G22" s="155">
        <v>293</v>
      </c>
      <c r="H22" s="155">
        <v>402</v>
      </c>
      <c r="I22" s="155">
        <v>550</v>
      </c>
      <c r="J22" s="155">
        <v>666</v>
      </c>
      <c r="K22" s="232">
        <v>785</v>
      </c>
      <c r="L22" s="232">
        <v>906</v>
      </c>
      <c r="M22" s="232">
        <v>1070</v>
      </c>
    </row>
    <row r="23" spans="1:13" x14ac:dyDescent="0.4">
      <c r="A23" s="155"/>
      <c r="B23" s="155"/>
      <c r="C23" s="155"/>
      <c r="D23" s="230"/>
      <c r="E23" s="231" t="s">
        <v>65</v>
      </c>
      <c r="F23" s="155">
        <v>150</v>
      </c>
      <c r="G23" s="155">
        <v>343</v>
      </c>
      <c r="H23" s="155">
        <v>511</v>
      </c>
      <c r="I23" s="155">
        <v>749</v>
      </c>
      <c r="J23" s="155">
        <v>937</v>
      </c>
      <c r="K23" s="232">
        <v>1140</v>
      </c>
      <c r="L23" s="232">
        <v>1370</v>
      </c>
      <c r="M23" s="232">
        <v>1640</v>
      </c>
    </row>
    <row r="24" spans="1:13" x14ac:dyDescent="0.4">
      <c r="A24" s="155"/>
      <c r="B24" s="155"/>
      <c r="C24" s="155"/>
      <c r="D24" s="230"/>
      <c r="E24" s="231" t="s">
        <v>66</v>
      </c>
      <c r="F24" s="155">
        <v>151</v>
      </c>
      <c r="G24" s="155">
        <v>304</v>
      </c>
      <c r="H24" s="155">
        <v>429</v>
      </c>
      <c r="I24" s="155">
        <v>610</v>
      </c>
      <c r="J24" s="155">
        <v>755</v>
      </c>
      <c r="K24" s="232">
        <v>913</v>
      </c>
      <c r="L24" s="232">
        <v>1080</v>
      </c>
      <c r="M24" s="232">
        <v>1300</v>
      </c>
    </row>
    <row r="25" spans="1:13" x14ac:dyDescent="0.4">
      <c r="A25" s="236">
        <v>7</v>
      </c>
      <c r="B25" s="236" t="s">
        <v>214</v>
      </c>
      <c r="C25" s="236">
        <v>1</v>
      </c>
      <c r="D25" s="237">
        <v>13.5</v>
      </c>
      <c r="E25" s="238" t="s">
        <v>64</v>
      </c>
      <c r="F25" s="236">
        <v>109</v>
      </c>
      <c r="G25" s="236">
        <v>326</v>
      </c>
      <c r="H25" s="236">
        <v>577</v>
      </c>
      <c r="I25" s="239">
        <v>1060</v>
      </c>
      <c r="J25" s="239">
        <v>1560</v>
      </c>
      <c r="K25" s="239">
        <v>2200</v>
      </c>
      <c r="L25" s="239">
        <v>3020</v>
      </c>
      <c r="M25" s="239">
        <v>4430</v>
      </c>
    </row>
    <row r="26" spans="1:13" x14ac:dyDescent="0.4">
      <c r="A26" s="236"/>
      <c r="B26" s="236"/>
      <c r="C26" s="236"/>
      <c r="D26" s="237"/>
      <c r="E26" s="238" t="s">
        <v>65</v>
      </c>
      <c r="F26" s="236">
        <v>214</v>
      </c>
      <c r="G26" s="236">
        <v>485</v>
      </c>
      <c r="H26" s="236">
        <v>726</v>
      </c>
      <c r="I26" s="239">
        <v>1080</v>
      </c>
      <c r="J26" s="239">
        <v>1370</v>
      </c>
      <c r="K26" s="239">
        <v>1690</v>
      </c>
      <c r="L26" s="239">
        <v>2050</v>
      </c>
      <c r="M26" s="239">
        <v>2480</v>
      </c>
    </row>
    <row r="27" spans="1:13" x14ac:dyDescent="0.4">
      <c r="A27" s="236"/>
      <c r="B27" s="236"/>
      <c r="C27" s="236"/>
      <c r="D27" s="237"/>
      <c r="E27" s="238" t="s">
        <v>66</v>
      </c>
      <c r="F27" s="236">
        <v>126</v>
      </c>
      <c r="G27" s="236">
        <v>374</v>
      </c>
      <c r="H27" s="236">
        <v>636</v>
      </c>
      <c r="I27" s="239">
        <v>1070</v>
      </c>
      <c r="J27" s="239">
        <v>1450</v>
      </c>
      <c r="K27" s="239">
        <v>1870</v>
      </c>
      <c r="L27" s="239">
        <v>2350</v>
      </c>
      <c r="M27" s="239">
        <v>3000</v>
      </c>
    </row>
    <row r="28" spans="1:13" x14ac:dyDescent="0.4">
      <c r="A28" s="155">
        <v>8</v>
      </c>
      <c r="B28" s="155" t="s">
        <v>217</v>
      </c>
      <c r="C28" s="155">
        <v>1</v>
      </c>
      <c r="D28" s="230" t="s">
        <v>219</v>
      </c>
      <c r="E28" s="231" t="s">
        <v>64</v>
      </c>
      <c r="F28" s="155">
        <v>493</v>
      </c>
      <c r="G28" s="232">
        <v>1190</v>
      </c>
      <c r="H28" s="232">
        <v>1810</v>
      </c>
      <c r="I28" s="232">
        <v>2760</v>
      </c>
      <c r="J28" s="232">
        <v>3570</v>
      </c>
      <c r="K28" s="232">
        <v>4470</v>
      </c>
      <c r="L28" s="232">
        <v>5430</v>
      </c>
      <c r="M28" s="232">
        <v>6820</v>
      </c>
    </row>
    <row r="29" spans="1:13" x14ac:dyDescent="0.4">
      <c r="A29" s="155"/>
      <c r="B29" s="155"/>
      <c r="C29" s="155"/>
      <c r="D29" s="230"/>
      <c r="E29" s="231" t="s">
        <v>65</v>
      </c>
      <c r="F29" s="155">
        <v>831</v>
      </c>
      <c r="G29" s="232">
        <v>1690</v>
      </c>
      <c r="H29" s="232">
        <v>2410</v>
      </c>
      <c r="I29" s="232">
        <v>3410</v>
      </c>
      <c r="J29" s="232">
        <v>4190</v>
      </c>
      <c r="K29" s="232">
        <v>5050</v>
      </c>
      <c r="L29" s="232">
        <v>6000</v>
      </c>
      <c r="M29" s="232">
        <v>7140</v>
      </c>
    </row>
    <row r="30" spans="1:13" x14ac:dyDescent="0.4">
      <c r="A30" s="155"/>
      <c r="B30" s="155"/>
      <c r="C30" s="155"/>
      <c r="D30" s="230"/>
      <c r="E30" s="231" t="s">
        <v>66</v>
      </c>
      <c r="F30" s="155">
        <v>550</v>
      </c>
      <c r="G30" s="232">
        <v>1320</v>
      </c>
      <c r="H30" s="232">
        <v>2010</v>
      </c>
      <c r="I30" s="232">
        <v>3020</v>
      </c>
      <c r="J30" s="232">
        <v>3850</v>
      </c>
      <c r="K30" s="232">
        <v>4760</v>
      </c>
      <c r="L30" s="232">
        <v>5730</v>
      </c>
      <c r="M30" s="232">
        <v>7000</v>
      </c>
    </row>
    <row r="31" spans="1:13" x14ac:dyDescent="0.4">
      <c r="A31" s="236">
        <v>9</v>
      </c>
      <c r="B31" s="236" t="s">
        <v>223</v>
      </c>
      <c r="C31" s="236">
        <v>1</v>
      </c>
      <c r="D31" s="237" t="s">
        <v>225</v>
      </c>
      <c r="E31" s="238" t="s">
        <v>64</v>
      </c>
      <c r="F31" s="239">
        <v>3030</v>
      </c>
      <c r="G31" s="239">
        <v>6010</v>
      </c>
      <c r="H31" s="239">
        <v>8420</v>
      </c>
      <c r="I31" s="239">
        <v>11900</v>
      </c>
      <c r="J31" s="239">
        <v>14700</v>
      </c>
      <c r="K31" s="239">
        <v>17700</v>
      </c>
      <c r="L31" s="239">
        <v>21000</v>
      </c>
      <c r="M31" s="239">
        <v>25500</v>
      </c>
    </row>
    <row r="32" spans="1:13" x14ac:dyDescent="0.4">
      <c r="A32" s="236"/>
      <c r="B32" s="236"/>
      <c r="C32" s="236"/>
      <c r="D32" s="237"/>
      <c r="E32" s="238" t="s">
        <v>65</v>
      </c>
      <c r="F32" s="239">
        <v>3150</v>
      </c>
      <c r="G32" s="239">
        <v>5790</v>
      </c>
      <c r="H32" s="239">
        <v>7860</v>
      </c>
      <c r="I32" s="239">
        <v>10700</v>
      </c>
      <c r="J32" s="239">
        <v>12800</v>
      </c>
      <c r="K32" s="239">
        <v>15200</v>
      </c>
      <c r="L32" s="239">
        <v>17700</v>
      </c>
      <c r="M32" s="239">
        <v>20800</v>
      </c>
    </row>
    <row r="33" spans="1:13" x14ac:dyDescent="0.4">
      <c r="A33" s="236"/>
      <c r="B33" s="236"/>
      <c r="C33" s="236"/>
      <c r="D33" s="237"/>
      <c r="E33" s="238" t="s">
        <v>66</v>
      </c>
      <c r="F33" s="239">
        <v>3040</v>
      </c>
      <c r="G33" s="239">
        <v>5990</v>
      </c>
      <c r="H33" s="239">
        <v>8350</v>
      </c>
      <c r="I33" s="239">
        <v>11700</v>
      </c>
      <c r="J33" s="239">
        <v>14300</v>
      </c>
      <c r="K33" s="239">
        <v>17100</v>
      </c>
      <c r="L33" s="239">
        <v>20000</v>
      </c>
      <c r="M33" s="239">
        <v>23900</v>
      </c>
    </row>
    <row r="34" spans="1:13" x14ac:dyDescent="0.4">
      <c r="A34" s="155">
        <v>10</v>
      </c>
      <c r="B34" s="155" t="s">
        <v>229</v>
      </c>
      <c r="C34" s="155">
        <v>1</v>
      </c>
      <c r="D34" s="230" t="s">
        <v>231</v>
      </c>
      <c r="E34" s="231" t="s">
        <v>64</v>
      </c>
      <c r="F34" s="155">
        <v>19.8</v>
      </c>
      <c r="G34" s="155">
        <v>48.1</v>
      </c>
      <c r="H34" s="155">
        <v>76.7</v>
      </c>
      <c r="I34" s="155">
        <v>126</v>
      </c>
      <c r="J34" s="155">
        <v>175</v>
      </c>
      <c r="K34" s="232">
        <v>234</v>
      </c>
      <c r="L34" s="232">
        <v>307</v>
      </c>
      <c r="M34" s="232">
        <v>425</v>
      </c>
    </row>
    <row r="35" spans="1:13" x14ac:dyDescent="0.4">
      <c r="A35" s="155"/>
      <c r="B35" s="155"/>
      <c r="C35" s="155"/>
      <c r="D35" s="230"/>
      <c r="E35" s="231" t="s">
        <v>65</v>
      </c>
      <c r="F35" s="155">
        <v>11.1</v>
      </c>
      <c r="G35" s="155">
        <v>33.299999999999997</v>
      </c>
      <c r="H35" s="155">
        <v>57.9</v>
      </c>
      <c r="I35" s="155">
        <v>100</v>
      </c>
      <c r="J35" s="155">
        <v>140</v>
      </c>
      <c r="K35" s="232">
        <v>187</v>
      </c>
      <c r="L35" s="232">
        <v>243</v>
      </c>
      <c r="M35" s="232">
        <v>319</v>
      </c>
    </row>
    <row r="36" spans="1:13" x14ac:dyDescent="0.4">
      <c r="A36" s="155"/>
      <c r="B36" s="155"/>
      <c r="C36" s="155"/>
      <c r="D36" s="230"/>
      <c r="E36" s="231" t="s">
        <v>66</v>
      </c>
      <c r="F36" s="155">
        <v>17.8</v>
      </c>
      <c r="G36" s="155">
        <v>42.8</v>
      </c>
      <c r="H36" s="155">
        <v>68.7</v>
      </c>
      <c r="I36" s="155">
        <v>113</v>
      </c>
      <c r="J36" s="155">
        <v>156</v>
      </c>
      <c r="K36" s="232">
        <v>207</v>
      </c>
      <c r="L36" s="232">
        <v>268</v>
      </c>
      <c r="M36" s="232">
        <v>356</v>
      </c>
    </row>
    <row r="37" spans="1:13" x14ac:dyDescent="0.4">
      <c r="A37" s="236">
        <v>11</v>
      </c>
      <c r="B37" s="236" t="s">
        <v>234</v>
      </c>
      <c r="C37" s="236">
        <v>1</v>
      </c>
      <c r="D37" s="237" t="s">
        <v>236</v>
      </c>
      <c r="E37" s="238" t="s">
        <v>64</v>
      </c>
      <c r="F37" s="236">
        <v>135</v>
      </c>
      <c r="G37" s="236">
        <v>223</v>
      </c>
      <c r="H37" s="236">
        <v>288</v>
      </c>
      <c r="I37" s="236">
        <v>377</v>
      </c>
      <c r="J37" s="236">
        <v>447</v>
      </c>
      <c r="K37" s="239">
        <v>521</v>
      </c>
      <c r="L37" s="239">
        <v>598</v>
      </c>
      <c r="M37" s="239">
        <v>706</v>
      </c>
    </row>
    <row r="38" spans="1:13" x14ac:dyDescent="0.4">
      <c r="A38" s="236"/>
      <c r="B38" s="236"/>
      <c r="C38" s="236"/>
      <c r="D38" s="237"/>
      <c r="E38" s="238" t="s">
        <v>65</v>
      </c>
      <c r="F38" s="236">
        <v>91.2</v>
      </c>
      <c r="G38" s="236">
        <v>211</v>
      </c>
      <c r="H38" s="236">
        <v>315</v>
      </c>
      <c r="I38" s="236">
        <v>461</v>
      </c>
      <c r="J38" s="236">
        <v>575</v>
      </c>
      <c r="K38" s="239">
        <v>698</v>
      </c>
      <c r="L38" s="239">
        <v>834</v>
      </c>
      <c r="M38" s="239">
        <v>990</v>
      </c>
    </row>
    <row r="39" spans="1:13" x14ac:dyDescent="0.4">
      <c r="A39" s="236"/>
      <c r="B39" s="236"/>
      <c r="C39" s="236"/>
      <c r="D39" s="237"/>
      <c r="E39" s="238" t="s">
        <v>66</v>
      </c>
      <c r="F39" s="236">
        <v>131</v>
      </c>
      <c r="G39" s="236">
        <v>221</v>
      </c>
      <c r="H39" s="236">
        <v>293</v>
      </c>
      <c r="I39" s="236">
        <v>396</v>
      </c>
      <c r="J39" s="236">
        <v>479</v>
      </c>
      <c r="K39" s="239">
        <v>570</v>
      </c>
      <c r="L39" s="239">
        <v>667</v>
      </c>
      <c r="M39" s="239">
        <v>797</v>
      </c>
    </row>
    <row r="40" spans="1:13" x14ac:dyDescent="0.4">
      <c r="A40" s="155">
        <v>12</v>
      </c>
      <c r="B40" s="155" t="s">
        <v>237</v>
      </c>
      <c r="C40" s="155">
        <v>1</v>
      </c>
      <c r="D40" s="230">
        <v>6.22</v>
      </c>
      <c r="E40" s="231" t="s">
        <v>64</v>
      </c>
      <c r="F40" s="155">
        <v>144</v>
      </c>
      <c r="G40" s="155">
        <v>351</v>
      </c>
      <c r="H40" s="155">
        <v>556</v>
      </c>
      <c r="I40" s="155">
        <v>906</v>
      </c>
      <c r="J40" s="232">
        <v>1240</v>
      </c>
      <c r="K40" s="232">
        <v>1640</v>
      </c>
      <c r="L40" s="232">
        <v>2110</v>
      </c>
      <c r="M40" s="232">
        <v>2880</v>
      </c>
    </row>
    <row r="41" spans="1:13" x14ac:dyDescent="0.4">
      <c r="A41" s="155"/>
      <c r="B41" s="155"/>
      <c r="C41" s="155"/>
      <c r="D41" s="230"/>
      <c r="E41" s="231" t="s">
        <v>65</v>
      </c>
      <c r="F41" s="155">
        <v>111</v>
      </c>
      <c r="G41" s="155">
        <v>260</v>
      </c>
      <c r="H41" s="155">
        <v>392</v>
      </c>
      <c r="I41" s="155">
        <v>583</v>
      </c>
      <c r="J41" s="155">
        <v>736</v>
      </c>
      <c r="K41" s="232">
        <v>905</v>
      </c>
      <c r="L41" s="232">
        <v>1090</v>
      </c>
      <c r="M41" s="232">
        <v>1320</v>
      </c>
    </row>
    <row r="42" spans="1:13" x14ac:dyDescent="0.4">
      <c r="A42" s="155"/>
      <c r="B42" s="155"/>
      <c r="C42" s="155"/>
      <c r="D42" s="230"/>
      <c r="E42" s="231" t="s">
        <v>66</v>
      </c>
      <c r="F42" s="155">
        <v>136</v>
      </c>
      <c r="G42" s="155">
        <v>316</v>
      </c>
      <c r="H42" s="155">
        <v>478</v>
      </c>
      <c r="I42" s="155">
        <v>720</v>
      </c>
      <c r="J42" s="155">
        <v>925</v>
      </c>
      <c r="K42" s="232">
        <v>1150</v>
      </c>
      <c r="L42" s="232">
        <v>1400</v>
      </c>
      <c r="M42" s="232">
        <v>1720</v>
      </c>
    </row>
    <row r="43" spans="1:13" x14ac:dyDescent="0.4">
      <c r="A43" s="236">
        <v>13</v>
      </c>
      <c r="B43" s="236" t="s">
        <v>239</v>
      </c>
      <c r="C43" s="236">
        <v>1</v>
      </c>
      <c r="D43" s="237" t="s">
        <v>241</v>
      </c>
      <c r="E43" s="238" t="s">
        <v>64</v>
      </c>
      <c r="F43" s="236">
        <v>206</v>
      </c>
      <c r="G43" s="236">
        <v>374</v>
      </c>
      <c r="H43" s="236">
        <v>503</v>
      </c>
      <c r="I43" s="236">
        <v>679</v>
      </c>
      <c r="J43" s="236">
        <v>819</v>
      </c>
      <c r="K43" s="239">
        <v>965</v>
      </c>
      <c r="L43" s="239">
        <v>1120</v>
      </c>
      <c r="M43" s="239">
        <v>1330</v>
      </c>
    </row>
    <row r="44" spans="1:13" x14ac:dyDescent="0.4">
      <c r="A44" s="236"/>
      <c r="B44" s="236"/>
      <c r="C44" s="236"/>
      <c r="D44" s="237"/>
      <c r="E44" s="238" t="s">
        <v>65</v>
      </c>
      <c r="F44" s="236">
        <v>156</v>
      </c>
      <c r="G44" s="236">
        <v>343</v>
      </c>
      <c r="H44" s="236">
        <v>497</v>
      </c>
      <c r="I44" s="236">
        <v>704</v>
      </c>
      <c r="J44" s="236">
        <v>860</v>
      </c>
      <c r="K44" s="239">
        <v>1030</v>
      </c>
      <c r="L44" s="239">
        <v>1210</v>
      </c>
      <c r="M44" s="239">
        <v>1410</v>
      </c>
    </row>
    <row r="45" spans="1:13" x14ac:dyDescent="0.4">
      <c r="A45" s="236"/>
      <c r="B45" s="236"/>
      <c r="C45" s="236"/>
      <c r="D45" s="237"/>
      <c r="E45" s="238" t="s">
        <v>66</v>
      </c>
      <c r="F45" s="236">
        <v>201</v>
      </c>
      <c r="G45" s="236">
        <v>370</v>
      </c>
      <c r="H45" s="236">
        <v>502</v>
      </c>
      <c r="I45" s="236">
        <v>685</v>
      </c>
      <c r="J45" s="236">
        <v>830</v>
      </c>
      <c r="K45" s="239">
        <v>983</v>
      </c>
      <c r="L45" s="239">
        <v>1150</v>
      </c>
      <c r="M45" s="239">
        <v>1360</v>
      </c>
    </row>
    <row r="46" spans="1:13" x14ac:dyDescent="0.4">
      <c r="A46" s="155">
        <v>14</v>
      </c>
      <c r="B46" s="155" t="s">
        <v>244</v>
      </c>
      <c r="C46" s="155">
        <v>1</v>
      </c>
      <c r="D46" s="230" t="s">
        <v>246</v>
      </c>
      <c r="E46" s="231" t="s">
        <v>64</v>
      </c>
      <c r="F46" s="232">
        <v>2210</v>
      </c>
      <c r="G46" s="232">
        <v>3640</v>
      </c>
      <c r="H46" s="232">
        <v>4690</v>
      </c>
      <c r="I46" s="232">
        <v>6120</v>
      </c>
      <c r="J46" s="232">
        <v>7250</v>
      </c>
      <c r="K46" s="232">
        <v>8430</v>
      </c>
      <c r="L46" s="232">
        <v>9650</v>
      </c>
      <c r="M46" s="232">
        <v>11400</v>
      </c>
    </row>
    <row r="47" spans="1:13" x14ac:dyDescent="0.4">
      <c r="A47" s="155"/>
      <c r="B47" s="155"/>
      <c r="C47" s="155"/>
      <c r="D47" s="230"/>
      <c r="E47" s="231" t="s">
        <v>65</v>
      </c>
      <c r="F47" s="232">
        <v>1550</v>
      </c>
      <c r="G47" s="232">
        <v>2980</v>
      </c>
      <c r="H47" s="232">
        <v>4100</v>
      </c>
      <c r="I47" s="232">
        <v>5620</v>
      </c>
      <c r="J47" s="232">
        <v>6760</v>
      </c>
      <c r="K47" s="232">
        <v>8000</v>
      </c>
      <c r="L47" s="232">
        <v>9360</v>
      </c>
      <c r="M47" s="232">
        <v>10900</v>
      </c>
    </row>
    <row r="48" spans="1:13" x14ac:dyDescent="0.4">
      <c r="A48" s="155"/>
      <c r="B48" s="155"/>
      <c r="C48" s="155"/>
      <c r="D48" s="230"/>
      <c r="E48" s="231" t="s">
        <v>66</v>
      </c>
      <c r="F48" s="232">
        <v>2160</v>
      </c>
      <c r="G48" s="232">
        <v>3560</v>
      </c>
      <c r="H48" s="232">
        <v>4600</v>
      </c>
      <c r="I48" s="232">
        <v>6020</v>
      </c>
      <c r="J48" s="232">
        <v>7140</v>
      </c>
      <c r="K48" s="232">
        <v>8320</v>
      </c>
      <c r="L48" s="232">
        <v>9580</v>
      </c>
      <c r="M48" s="232">
        <v>11200</v>
      </c>
    </row>
    <row r="49" spans="1:13" x14ac:dyDescent="0.4">
      <c r="A49" s="236">
        <v>15</v>
      </c>
      <c r="B49" s="236" t="s">
        <v>248</v>
      </c>
      <c r="C49" s="236">
        <v>1</v>
      </c>
      <c r="D49" s="237" t="s">
        <v>250</v>
      </c>
      <c r="E49" s="238" t="s">
        <v>64</v>
      </c>
      <c r="F49" s="239">
        <v>4600</v>
      </c>
      <c r="G49" s="239">
        <v>8590</v>
      </c>
      <c r="H49" s="239">
        <v>11800</v>
      </c>
      <c r="I49" s="239">
        <v>16600</v>
      </c>
      <c r="J49" s="239">
        <v>20500</v>
      </c>
      <c r="K49" s="239">
        <v>24800</v>
      </c>
      <c r="L49" s="239">
        <v>29500</v>
      </c>
      <c r="M49" s="239">
        <v>36400</v>
      </c>
    </row>
    <row r="50" spans="1:13" x14ac:dyDescent="0.4">
      <c r="A50" s="236"/>
      <c r="B50" s="236"/>
      <c r="C50" s="236"/>
      <c r="D50" s="237"/>
      <c r="E50" s="238" t="s">
        <v>65</v>
      </c>
      <c r="F50" s="239">
        <v>3570</v>
      </c>
      <c r="G50" s="239">
        <v>6470</v>
      </c>
      <c r="H50" s="239">
        <v>8710</v>
      </c>
      <c r="I50" s="239">
        <v>11700</v>
      </c>
      <c r="J50" s="239">
        <v>14000</v>
      </c>
      <c r="K50" s="239">
        <v>16400</v>
      </c>
      <c r="L50" s="239">
        <v>19100</v>
      </c>
      <c r="M50" s="239">
        <v>22300</v>
      </c>
    </row>
    <row r="51" spans="1:13" x14ac:dyDescent="0.4">
      <c r="A51" s="236"/>
      <c r="B51" s="236"/>
      <c r="C51" s="236"/>
      <c r="D51" s="237"/>
      <c r="E51" s="238" t="s">
        <v>66</v>
      </c>
      <c r="F51" s="239">
        <v>4540</v>
      </c>
      <c r="G51" s="239">
        <v>8370</v>
      </c>
      <c r="H51" s="239">
        <v>11400</v>
      </c>
      <c r="I51" s="239">
        <v>15600</v>
      </c>
      <c r="J51" s="239">
        <v>18900</v>
      </c>
      <c r="K51" s="239">
        <v>22500</v>
      </c>
      <c r="L51" s="239">
        <v>26300</v>
      </c>
      <c r="M51" s="239">
        <v>31400</v>
      </c>
    </row>
    <row r="52" spans="1:13" x14ac:dyDescent="0.4">
      <c r="A52" s="155">
        <v>16</v>
      </c>
      <c r="B52" s="155" t="s">
        <v>253</v>
      </c>
      <c r="C52" s="155">
        <v>1</v>
      </c>
      <c r="D52" s="230" t="s">
        <v>255</v>
      </c>
      <c r="E52" s="231" t="s">
        <v>64</v>
      </c>
      <c r="F52" s="155">
        <v>57.7</v>
      </c>
      <c r="G52" s="155">
        <v>121</v>
      </c>
      <c r="H52" s="155">
        <v>171</v>
      </c>
      <c r="I52" s="155">
        <v>242</v>
      </c>
      <c r="J52" s="155">
        <v>299</v>
      </c>
      <c r="K52" s="232">
        <v>358</v>
      </c>
      <c r="L52" s="232">
        <v>419</v>
      </c>
      <c r="M52" s="232">
        <v>503</v>
      </c>
    </row>
    <row r="53" spans="1:13" x14ac:dyDescent="0.4">
      <c r="A53" s="155"/>
      <c r="B53" s="155"/>
      <c r="C53" s="155"/>
      <c r="D53" s="230"/>
      <c r="E53" s="231" t="s">
        <v>65</v>
      </c>
      <c r="F53" s="155">
        <v>48</v>
      </c>
      <c r="G53" s="155">
        <v>122</v>
      </c>
      <c r="H53" s="155">
        <v>193</v>
      </c>
      <c r="I53" s="155">
        <v>301</v>
      </c>
      <c r="J53" s="155">
        <v>392</v>
      </c>
      <c r="K53" s="232">
        <v>493</v>
      </c>
      <c r="L53" s="232">
        <v>609</v>
      </c>
      <c r="M53" s="232">
        <v>751</v>
      </c>
    </row>
    <row r="54" spans="1:13" x14ac:dyDescent="0.4">
      <c r="A54" s="155"/>
      <c r="B54" s="155"/>
      <c r="C54" s="155"/>
      <c r="D54" s="230"/>
      <c r="E54" s="231" t="s">
        <v>66</v>
      </c>
      <c r="F54" s="155">
        <v>55.8</v>
      </c>
      <c r="G54" s="155">
        <v>121</v>
      </c>
      <c r="H54" s="155">
        <v>177</v>
      </c>
      <c r="I54" s="155">
        <v>262</v>
      </c>
      <c r="J54" s="155">
        <v>333</v>
      </c>
      <c r="K54" s="232">
        <v>411</v>
      </c>
      <c r="L54" s="232">
        <v>497</v>
      </c>
      <c r="M54" s="232">
        <v>611</v>
      </c>
    </row>
    <row r="55" spans="1:13" x14ac:dyDescent="0.4">
      <c r="A55" s="236">
        <v>17</v>
      </c>
      <c r="B55" s="236" t="s">
        <v>256</v>
      </c>
      <c r="C55" s="236">
        <v>1</v>
      </c>
      <c r="D55" s="237" t="s">
        <v>258</v>
      </c>
      <c r="E55" s="238" t="s">
        <v>64</v>
      </c>
      <c r="F55" s="236">
        <v>97.3</v>
      </c>
      <c r="G55" s="236">
        <v>188</v>
      </c>
      <c r="H55" s="236">
        <v>258</v>
      </c>
      <c r="I55" s="236">
        <v>353</v>
      </c>
      <c r="J55" s="236">
        <v>428</v>
      </c>
      <c r="K55" s="239">
        <v>506</v>
      </c>
      <c r="L55" s="239">
        <v>585</v>
      </c>
      <c r="M55" s="239">
        <v>693</v>
      </c>
    </row>
    <row r="56" spans="1:13" x14ac:dyDescent="0.4">
      <c r="A56" s="236"/>
      <c r="B56" s="236"/>
      <c r="C56" s="236"/>
      <c r="D56" s="237"/>
      <c r="E56" s="238" t="s">
        <v>65</v>
      </c>
      <c r="F56" s="236">
        <v>85.4</v>
      </c>
      <c r="G56" s="236">
        <v>202</v>
      </c>
      <c r="H56" s="236">
        <v>305</v>
      </c>
      <c r="I56" s="236">
        <v>454</v>
      </c>
      <c r="J56" s="236">
        <v>572</v>
      </c>
      <c r="K56" s="239">
        <v>702</v>
      </c>
      <c r="L56" s="239">
        <v>846</v>
      </c>
      <c r="M56" s="239">
        <v>1020</v>
      </c>
    </row>
    <row r="57" spans="1:13" x14ac:dyDescent="0.4">
      <c r="A57" s="236"/>
      <c r="B57" s="236"/>
      <c r="C57" s="236"/>
      <c r="D57" s="237"/>
      <c r="E57" s="238" t="s">
        <v>66</v>
      </c>
      <c r="F57" s="236">
        <v>95.4</v>
      </c>
      <c r="G57" s="236">
        <v>191</v>
      </c>
      <c r="H57" s="236">
        <v>269</v>
      </c>
      <c r="I57" s="236">
        <v>383</v>
      </c>
      <c r="J57" s="236">
        <v>474</v>
      </c>
      <c r="K57" s="239">
        <v>574</v>
      </c>
      <c r="L57" s="239">
        <v>681</v>
      </c>
      <c r="M57" s="239">
        <v>819</v>
      </c>
    </row>
    <row r="58" spans="1:13" x14ac:dyDescent="0.4">
      <c r="A58" s="155">
        <v>18</v>
      </c>
      <c r="B58" s="155" t="s">
        <v>259</v>
      </c>
      <c r="C58" s="155">
        <v>2</v>
      </c>
      <c r="D58" s="230" t="s">
        <v>261</v>
      </c>
      <c r="E58" s="231" t="s">
        <v>64</v>
      </c>
      <c r="F58" s="232">
        <v>2450</v>
      </c>
      <c r="G58" s="232">
        <v>4880</v>
      </c>
      <c r="H58" s="232">
        <v>6840</v>
      </c>
      <c r="I58" s="232">
        <v>9670</v>
      </c>
      <c r="J58" s="232">
        <v>12000</v>
      </c>
      <c r="K58" s="232">
        <v>14400</v>
      </c>
      <c r="L58" s="232">
        <v>17100</v>
      </c>
      <c r="M58" s="232">
        <v>20800</v>
      </c>
    </row>
    <row r="59" spans="1:13" x14ac:dyDescent="0.4">
      <c r="A59" s="155"/>
      <c r="B59" s="155"/>
      <c r="C59" s="155"/>
      <c r="D59" s="230"/>
      <c r="E59" s="231" t="s">
        <v>65</v>
      </c>
      <c r="F59" s="232">
        <v>3260</v>
      </c>
      <c r="G59" s="232">
        <v>6180</v>
      </c>
      <c r="H59" s="232">
        <v>8870</v>
      </c>
      <c r="I59" s="232">
        <v>12900</v>
      </c>
      <c r="J59" s="232">
        <v>15600</v>
      </c>
      <c r="K59" s="232">
        <v>18100</v>
      </c>
      <c r="L59" s="232">
        <v>23000</v>
      </c>
      <c r="M59" s="232">
        <v>24800</v>
      </c>
    </row>
    <row r="60" spans="1:13" x14ac:dyDescent="0.4">
      <c r="A60" s="155"/>
      <c r="B60" s="155"/>
      <c r="C60" s="155"/>
      <c r="D60" s="230"/>
      <c r="E60" s="231" t="s">
        <v>66</v>
      </c>
      <c r="F60" s="232">
        <v>2500</v>
      </c>
      <c r="G60" s="232">
        <v>5120</v>
      </c>
      <c r="H60" s="232">
        <v>7450</v>
      </c>
      <c r="I60" s="232">
        <v>11000</v>
      </c>
      <c r="J60" s="232">
        <v>13700</v>
      </c>
      <c r="K60" s="232">
        <v>16300</v>
      </c>
      <c r="L60" s="232">
        <v>20200</v>
      </c>
      <c r="M60" s="232">
        <v>23100</v>
      </c>
    </row>
    <row r="61" spans="1:13" x14ac:dyDescent="0.4">
      <c r="A61" s="236">
        <v>19</v>
      </c>
      <c r="B61" s="236" t="s">
        <v>265</v>
      </c>
      <c r="C61" s="236">
        <v>2</v>
      </c>
      <c r="D61" s="237" t="s">
        <v>267</v>
      </c>
      <c r="E61" s="238" t="s">
        <v>64</v>
      </c>
      <c r="F61" s="239">
        <v>1400</v>
      </c>
      <c r="G61" s="239">
        <v>3260</v>
      </c>
      <c r="H61" s="239">
        <v>4930</v>
      </c>
      <c r="I61" s="239">
        <v>7520</v>
      </c>
      <c r="J61" s="239">
        <v>9770</v>
      </c>
      <c r="K61" s="239">
        <v>12300</v>
      </c>
      <c r="L61" s="239">
        <v>15100</v>
      </c>
      <c r="M61" s="239">
        <v>19200</v>
      </c>
    </row>
    <row r="62" spans="1:13" x14ac:dyDescent="0.4">
      <c r="A62" s="236"/>
      <c r="B62" s="236"/>
      <c r="C62" s="236"/>
      <c r="D62" s="237"/>
      <c r="E62" s="238" t="s">
        <v>65</v>
      </c>
      <c r="F62" s="239">
        <v>2140</v>
      </c>
      <c r="G62" s="239">
        <v>4350</v>
      </c>
      <c r="H62" s="239">
        <v>6400</v>
      </c>
      <c r="I62" s="239">
        <v>9500</v>
      </c>
      <c r="J62" s="239">
        <v>11600</v>
      </c>
      <c r="K62" s="239">
        <v>13500</v>
      </c>
      <c r="L62" s="239">
        <v>17400</v>
      </c>
      <c r="M62" s="239">
        <v>19000</v>
      </c>
    </row>
    <row r="63" spans="1:13" x14ac:dyDescent="0.4">
      <c r="A63" s="236"/>
      <c r="B63" s="236"/>
      <c r="C63" s="236"/>
      <c r="D63" s="237"/>
      <c r="E63" s="238" t="s">
        <v>66</v>
      </c>
      <c r="F63" s="239">
        <v>1460</v>
      </c>
      <c r="G63" s="239">
        <v>3520</v>
      </c>
      <c r="H63" s="239">
        <v>5490</v>
      </c>
      <c r="I63" s="239">
        <v>8550</v>
      </c>
      <c r="J63" s="239">
        <v>10800</v>
      </c>
      <c r="K63" s="239">
        <v>13100</v>
      </c>
      <c r="L63" s="239">
        <v>16500</v>
      </c>
      <c r="M63" s="239">
        <v>19000</v>
      </c>
    </row>
    <row r="64" spans="1:13" x14ac:dyDescent="0.4">
      <c r="A64" s="155">
        <v>20</v>
      </c>
      <c r="B64" s="155" t="s">
        <v>268</v>
      </c>
      <c r="C64" s="155">
        <v>2</v>
      </c>
      <c r="D64" s="230" t="s">
        <v>270</v>
      </c>
      <c r="E64" s="231" t="s">
        <v>64</v>
      </c>
      <c r="F64" s="155">
        <v>669</v>
      </c>
      <c r="G64" s="232">
        <v>1640</v>
      </c>
      <c r="H64" s="232">
        <v>2550</v>
      </c>
      <c r="I64" s="232">
        <v>4000</v>
      </c>
      <c r="J64" s="232">
        <v>5290</v>
      </c>
      <c r="K64" s="232">
        <v>6770</v>
      </c>
      <c r="L64" s="232">
        <v>8430</v>
      </c>
      <c r="M64" s="232">
        <v>10900</v>
      </c>
    </row>
    <row r="65" spans="1:13" x14ac:dyDescent="0.4">
      <c r="A65" s="155"/>
      <c r="B65" s="155"/>
      <c r="C65" s="155"/>
      <c r="D65" s="230"/>
      <c r="E65" s="231" t="s">
        <v>65</v>
      </c>
      <c r="F65" s="155">
        <v>878</v>
      </c>
      <c r="G65" s="232">
        <v>1770</v>
      </c>
      <c r="H65" s="232">
        <v>2640</v>
      </c>
      <c r="I65" s="232">
        <v>3960</v>
      </c>
      <c r="J65" s="232">
        <v>4830</v>
      </c>
      <c r="K65" s="232">
        <v>5700</v>
      </c>
      <c r="L65" s="232">
        <v>7360</v>
      </c>
      <c r="M65" s="232">
        <v>8020</v>
      </c>
    </row>
    <row r="66" spans="1:13" x14ac:dyDescent="0.4">
      <c r="A66" s="155"/>
      <c r="B66" s="155"/>
      <c r="C66" s="155"/>
      <c r="D66" s="230"/>
      <c r="E66" s="231" t="s">
        <v>66</v>
      </c>
      <c r="F66" s="155">
        <v>690</v>
      </c>
      <c r="G66" s="232">
        <v>1670</v>
      </c>
      <c r="H66" s="232">
        <v>2590</v>
      </c>
      <c r="I66" s="232">
        <v>3970</v>
      </c>
      <c r="J66" s="232">
        <v>5000</v>
      </c>
      <c r="K66" s="232">
        <v>6040</v>
      </c>
      <c r="L66" s="232">
        <v>7690</v>
      </c>
      <c r="M66" s="232">
        <v>8800</v>
      </c>
    </row>
    <row r="67" spans="1:13" x14ac:dyDescent="0.4">
      <c r="A67" s="236">
        <v>21</v>
      </c>
      <c r="B67" s="236" t="s">
        <v>271</v>
      </c>
      <c r="C67" s="236">
        <v>1</v>
      </c>
      <c r="D67" s="237" t="s">
        <v>273</v>
      </c>
      <c r="E67" s="238" t="s">
        <v>64</v>
      </c>
      <c r="F67" s="236">
        <v>575</v>
      </c>
      <c r="G67" s="239">
        <v>1030</v>
      </c>
      <c r="H67" s="239">
        <v>1380</v>
      </c>
      <c r="I67" s="239">
        <v>1860</v>
      </c>
      <c r="J67" s="239">
        <v>2240</v>
      </c>
      <c r="K67" s="239">
        <v>2640</v>
      </c>
      <c r="L67" s="239">
        <v>3060</v>
      </c>
      <c r="M67" s="239">
        <v>3640</v>
      </c>
    </row>
    <row r="68" spans="1:13" x14ac:dyDescent="0.4">
      <c r="A68" s="236"/>
      <c r="B68" s="236"/>
      <c r="C68" s="236"/>
      <c r="D68" s="237"/>
      <c r="E68" s="238" t="s">
        <v>65</v>
      </c>
      <c r="F68" s="236">
        <v>576</v>
      </c>
      <c r="G68" s="239">
        <v>1240</v>
      </c>
      <c r="H68" s="239">
        <v>1840</v>
      </c>
      <c r="I68" s="239">
        <v>2720</v>
      </c>
      <c r="J68" s="239">
        <v>3430</v>
      </c>
      <c r="K68" s="239">
        <v>4240</v>
      </c>
      <c r="L68" s="239">
        <v>5150</v>
      </c>
      <c r="M68" s="239">
        <v>6280</v>
      </c>
    </row>
    <row r="69" spans="1:13" x14ac:dyDescent="0.4">
      <c r="A69" s="236"/>
      <c r="B69" s="236"/>
      <c r="C69" s="236"/>
      <c r="D69" s="237"/>
      <c r="E69" s="238" t="s">
        <v>66</v>
      </c>
      <c r="F69" s="236">
        <v>575</v>
      </c>
      <c r="G69" s="239">
        <v>1090</v>
      </c>
      <c r="H69" s="239">
        <v>1530</v>
      </c>
      <c r="I69" s="239">
        <v>2180</v>
      </c>
      <c r="J69" s="239">
        <v>2720</v>
      </c>
      <c r="K69" s="239">
        <v>3320</v>
      </c>
      <c r="L69" s="239">
        <v>3980</v>
      </c>
      <c r="M69" s="239">
        <v>4850</v>
      </c>
    </row>
    <row r="70" spans="1:13" x14ac:dyDescent="0.4">
      <c r="A70" s="155">
        <v>22</v>
      </c>
      <c r="B70" s="155" t="s">
        <v>275</v>
      </c>
      <c r="C70" s="155">
        <v>1</v>
      </c>
      <c r="D70" s="230" t="s">
        <v>277</v>
      </c>
      <c r="E70" s="231" t="s">
        <v>64</v>
      </c>
      <c r="F70" s="155">
        <v>584</v>
      </c>
      <c r="G70" s="232">
        <v>1430</v>
      </c>
      <c r="H70" s="232">
        <v>2250</v>
      </c>
      <c r="I70" s="232">
        <v>3630</v>
      </c>
      <c r="J70" s="232">
        <v>4920</v>
      </c>
      <c r="K70" s="232">
        <v>6460</v>
      </c>
      <c r="L70" s="232">
        <v>8260</v>
      </c>
      <c r="M70" s="232">
        <v>11100</v>
      </c>
    </row>
    <row r="71" spans="1:13" x14ac:dyDescent="0.4">
      <c r="A71" s="155"/>
      <c r="B71" s="155"/>
      <c r="C71" s="155"/>
      <c r="D71" s="230"/>
      <c r="E71" s="231" t="s">
        <v>65</v>
      </c>
      <c r="F71" s="155">
        <v>341</v>
      </c>
      <c r="G71" s="155">
        <v>756</v>
      </c>
      <c r="H71" s="232">
        <v>1130</v>
      </c>
      <c r="I71" s="232">
        <v>1670</v>
      </c>
      <c r="J71" s="232">
        <v>2120</v>
      </c>
      <c r="K71" s="232">
        <v>2610</v>
      </c>
      <c r="L71" s="232">
        <v>3180</v>
      </c>
      <c r="M71" s="232">
        <v>3860</v>
      </c>
    </row>
    <row r="72" spans="1:13" x14ac:dyDescent="0.4">
      <c r="A72" s="155"/>
      <c r="B72" s="155"/>
      <c r="C72" s="155"/>
      <c r="D72" s="230"/>
      <c r="E72" s="231" t="s">
        <v>66</v>
      </c>
      <c r="F72" s="155">
        <v>524</v>
      </c>
      <c r="G72" s="232">
        <v>1160</v>
      </c>
      <c r="H72" s="232">
        <v>1710</v>
      </c>
      <c r="I72" s="232">
        <v>2500</v>
      </c>
      <c r="J72" s="232">
        <v>3170</v>
      </c>
      <c r="K72" s="232">
        <v>3880</v>
      </c>
      <c r="L72" s="232">
        <v>4700</v>
      </c>
      <c r="M72" s="232">
        <v>5760</v>
      </c>
    </row>
    <row r="73" spans="1:13" x14ac:dyDescent="0.4">
      <c r="A73" s="236">
        <v>23</v>
      </c>
      <c r="B73" s="236" t="s">
        <v>278</v>
      </c>
      <c r="C73" s="236">
        <v>1</v>
      </c>
      <c r="D73" s="237" t="s">
        <v>280</v>
      </c>
      <c r="E73" s="238" t="s">
        <v>64</v>
      </c>
      <c r="F73" s="236">
        <v>30.6</v>
      </c>
      <c r="G73" s="236">
        <v>64.599999999999994</v>
      </c>
      <c r="H73" s="236">
        <v>93.5</v>
      </c>
      <c r="I73" s="236">
        <v>137</v>
      </c>
      <c r="J73" s="236">
        <v>173</v>
      </c>
      <c r="K73" s="239">
        <v>214</v>
      </c>
      <c r="L73" s="239">
        <v>257</v>
      </c>
      <c r="M73" s="239">
        <v>321</v>
      </c>
    </row>
    <row r="74" spans="1:13" x14ac:dyDescent="0.4">
      <c r="A74" s="236"/>
      <c r="B74" s="236"/>
      <c r="C74" s="236"/>
      <c r="D74" s="237"/>
      <c r="E74" s="238" t="s">
        <v>65</v>
      </c>
      <c r="F74" s="236">
        <v>15.5</v>
      </c>
      <c r="G74" s="236">
        <v>44.6</v>
      </c>
      <c r="H74" s="236">
        <v>75.599999999999994</v>
      </c>
      <c r="I74" s="236">
        <v>127</v>
      </c>
      <c r="J74" s="236">
        <v>173</v>
      </c>
      <c r="K74" s="239">
        <v>227</v>
      </c>
      <c r="L74" s="239">
        <v>291</v>
      </c>
      <c r="M74" s="239">
        <v>373</v>
      </c>
    </row>
    <row r="75" spans="1:13" x14ac:dyDescent="0.4">
      <c r="A75" s="236"/>
      <c r="B75" s="236"/>
      <c r="C75" s="236"/>
      <c r="D75" s="237"/>
      <c r="E75" s="238" t="s">
        <v>66</v>
      </c>
      <c r="F75" s="236">
        <v>27.1</v>
      </c>
      <c r="G75" s="236">
        <v>58.4</v>
      </c>
      <c r="H75" s="236">
        <v>87.2</v>
      </c>
      <c r="I75" s="236">
        <v>133</v>
      </c>
      <c r="J75" s="236">
        <v>173</v>
      </c>
      <c r="K75" s="239">
        <v>219</v>
      </c>
      <c r="L75" s="239">
        <v>273</v>
      </c>
      <c r="M75" s="239">
        <v>346</v>
      </c>
    </row>
    <row r="76" spans="1:13" x14ac:dyDescent="0.4">
      <c r="A76" s="155">
        <v>24</v>
      </c>
      <c r="B76" s="155" t="s">
        <v>283</v>
      </c>
      <c r="C76" s="155">
        <v>1</v>
      </c>
      <c r="D76" s="230" t="s">
        <v>285</v>
      </c>
      <c r="E76" s="231" t="s">
        <v>64</v>
      </c>
      <c r="F76" s="155">
        <v>198</v>
      </c>
      <c r="G76" s="155">
        <v>371</v>
      </c>
      <c r="H76" s="155">
        <v>508</v>
      </c>
      <c r="I76" s="155">
        <v>704</v>
      </c>
      <c r="J76" s="155">
        <v>864</v>
      </c>
      <c r="K76" s="232">
        <v>1030</v>
      </c>
      <c r="L76" s="232">
        <v>1220</v>
      </c>
      <c r="M76" s="232">
        <v>1480</v>
      </c>
    </row>
    <row r="77" spans="1:13" x14ac:dyDescent="0.4">
      <c r="A77" s="155"/>
      <c r="B77" s="155"/>
      <c r="C77" s="155"/>
      <c r="D77" s="230"/>
      <c r="E77" s="231" t="s">
        <v>65</v>
      </c>
      <c r="F77" s="155">
        <v>123</v>
      </c>
      <c r="G77" s="155">
        <v>294</v>
      </c>
      <c r="H77" s="155">
        <v>453</v>
      </c>
      <c r="I77" s="155">
        <v>693</v>
      </c>
      <c r="J77" s="155">
        <v>893</v>
      </c>
      <c r="K77" s="232">
        <v>1120</v>
      </c>
      <c r="L77" s="232">
        <v>1370</v>
      </c>
      <c r="M77" s="232">
        <v>1680</v>
      </c>
    </row>
    <row r="78" spans="1:13" x14ac:dyDescent="0.4">
      <c r="A78" s="155"/>
      <c r="B78" s="155"/>
      <c r="C78" s="155"/>
      <c r="D78" s="230"/>
      <c r="E78" s="231" t="s">
        <v>66</v>
      </c>
      <c r="F78" s="155">
        <v>186</v>
      </c>
      <c r="G78" s="155">
        <v>353</v>
      </c>
      <c r="H78" s="155">
        <v>492</v>
      </c>
      <c r="I78" s="155">
        <v>700</v>
      </c>
      <c r="J78" s="155">
        <v>875</v>
      </c>
      <c r="K78" s="232">
        <v>1070</v>
      </c>
      <c r="L78" s="232">
        <v>1280</v>
      </c>
      <c r="M78" s="232">
        <v>1570</v>
      </c>
    </row>
    <row r="79" spans="1:13" x14ac:dyDescent="0.4">
      <c r="A79" s="236">
        <v>25</v>
      </c>
      <c r="B79" s="236" t="s">
        <v>287</v>
      </c>
      <c r="C79" s="236">
        <v>4</v>
      </c>
      <c r="D79" s="237" t="s">
        <v>289</v>
      </c>
      <c r="E79" s="238" t="s">
        <v>64</v>
      </c>
      <c r="F79" s="239">
        <v>1660</v>
      </c>
      <c r="G79" s="239">
        <v>4150</v>
      </c>
      <c r="H79" s="239">
        <v>6510</v>
      </c>
      <c r="I79" s="239">
        <v>10300</v>
      </c>
      <c r="J79" s="239">
        <v>13700</v>
      </c>
      <c r="K79" s="239">
        <v>17600</v>
      </c>
      <c r="L79" s="239">
        <v>22000</v>
      </c>
      <c r="M79" s="239">
        <v>28600</v>
      </c>
    </row>
    <row r="80" spans="1:13" x14ac:dyDescent="0.4">
      <c r="A80" s="155">
        <v>26</v>
      </c>
      <c r="B80" s="155" t="s">
        <v>292</v>
      </c>
      <c r="C80" s="155">
        <v>2</v>
      </c>
      <c r="D80" s="230" t="s">
        <v>294</v>
      </c>
      <c r="E80" s="231" t="s">
        <v>64</v>
      </c>
      <c r="F80" s="232">
        <v>1630</v>
      </c>
      <c r="G80" s="232">
        <v>3290</v>
      </c>
      <c r="H80" s="232">
        <v>4560</v>
      </c>
      <c r="I80" s="232">
        <v>6260</v>
      </c>
      <c r="J80" s="232">
        <v>7560</v>
      </c>
      <c r="K80" s="232">
        <v>8870</v>
      </c>
      <c r="L80" s="232">
        <v>10200</v>
      </c>
      <c r="M80" s="232">
        <v>11900</v>
      </c>
    </row>
    <row r="81" spans="1:13" x14ac:dyDescent="0.4">
      <c r="A81" s="155"/>
      <c r="B81" s="155"/>
      <c r="C81" s="155"/>
      <c r="D81" s="230"/>
      <c r="E81" s="231" t="s">
        <v>65</v>
      </c>
      <c r="F81" s="232">
        <v>2160</v>
      </c>
      <c r="G81" s="232">
        <v>3820</v>
      </c>
      <c r="H81" s="232">
        <v>5460</v>
      </c>
      <c r="I81" s="232">
        <v>7890</v>
      </c>
      <c r="J81" s="232">
        <v>9440</v>
      </c>
      <c r="K81" s="232">
        <v>11000</v>
      </c>
      <c r="L81" s="232">
        <v>13900</v>
      </c>
      <c r="M81" s="232">
        <v>14900</v>
      </c>
    </row>
    <row r="82" spans="1:13" x14ac:dyDescent="0.4">
      <c r="A82" s="155"/>
      <c r="B82" s="155"/>
      <c r="C82" s="155"/>
      <c r="D82" s="230"/>
      <c r="E82" s="231" t="s">
        <v>66</v>
      </c>
      <c r="F82" s="232">
        <v>1680</v>
      </c>
      <c r="G82" s="232">
        <v>3410</v>
      </c>
      <c r="H82" s="232">
        <v>4850</v>
      </c>
      <c r="I82" s="232">
        <v>6980</v>
      </c>
      <c r="J82" s="232">
        <v>8490</v>
      </c>
      <c r="K82" s="232">
        <v>9980</v>
      </c>
      <c r="L82" s="232">
        <v>12200</v>
      </c>
      <c r="M82" s="232">
        <v>13600</v>
      </c>
    </row>
    <row r="83" spans="1:13" x14ac:dyDescent="0.4">
      <c r="A83" s="236">
        <v>27</v>
      </c>
      <c r="B83" s="236" t="s">
        <v>296</v>
      </c>
      <c r="C83" s="236">
        <v>4</v>
      </c>
      <c r="D83" s="237" t="s">
        <v>298</v>
      </c>
      <c r="E83" s="238" t="s">
        <v>64</v>
      </c>
      <c r="F83" s="236">
        <v>809</v>
      </c>
      <c r="G83" s="239">
        <v>1600</v>
      </c>
      <c r="H83" s="239">
        <v>2240</v>
      </c>
      <c r="I83" s="239">
        <v>3140</v>
      </c>
      <c r="J83" s="239">
        <v>3870</v>
      </c>
      <c r="K83" s="239">
        <v>4640</v>
      </c>
      <c r="L83" s="239">
        <v>5460</v>
      </c>
      <c r="M83" s="239">
        <v>6600</v>
      </c>
    </row>
    <row r="84" spans="1:13" x14ac:dyDescent="0.4">
      <c r="A84" s="155">
        <v>28</v>
      </c>
      <c r="B84" s="155" t="s">
        <v>302</v>
      </c>
      <c r="C84" s="155">
        <v>2</v>
      </c>
      <c r="D84" s="230" t="s">
        <v>304</v>
      </c>
      <c r="E84" s="231" t="s">
        <v>64</v>
      </c>
      <c r="F84" s="155">
        <v>274</v>
      </c>
      <c r="G84" s="155">
        <v>675</v>
      </c>
      <c r="H84" s="232">
        <v>1030</v>
      </c>
      <c r="I84" s="232">
        <v>1560</v>
      </c>
      <c r="J84" s="232">
        <v>2000</v>
      </c>
      <c r="K84" s="232">
        <v>2470</v>
      </c>
      <c r="L84" s="232">
        <v>2970</v>
      </c>
      <c r="M84" s="232">
        <v>3670</v>
      </c>
    </row>
    <row r="85" spans="1:13" x14ac:dyDescent="0.4">
      <c r="A85" s="155"/>
      <c r="B85" s="155"/>
      <c r="C85" s="155"/>
      <c r="D85" s="230"/>
      <c r="E85" s="231" t="s">
        <v>65</v>
      </c>
      <c r="F85" s="155">
        <v>431</v>
      </c>
      <c r="G85" s="155">
        <v>927</v>
      </c>
      <c r="H85" s="232">
        <v>1420</v>
      </c>
      <c r="I85" s="232">
        <v>2170</v>
      </c>
      <c r="J85" s="232">
        <v>2670</v>
      </c>
      <c r="K85" s="232">
        <v>3180</v>
      </c>
      <c r="L85" s="232">
        <v>4140</v>
      </c>
      <c r="M85" s="232">
        <v>4550</v>
      </c>
    </row>
    <row r="86" spans="1:13" x14ac:dyDescent="0.4">
      <c r="A86" s="155"/>
      <c r="B86" s="155"/>
      <c r="C86" s="155"/>
      <c r="D86" s="230"/>
      <c r="E86" s="231" t="s">
        <v>66</v>
      </c>
      <c r="F86" s="155">
        <v>301</v>
      </c>
      <c r="G86" s="155">
        <v>776</v>
      </c>
      <c r="H86" s="232">
        <v>1240</v>
      </c>
      <c r="I86" s="232">
        <v>1960</v>
      </c>
      <c r="J86" s="232">
        <v>2470</v>
      </c>
      <c r="K86" s="232">
        <v>2990</v>
      </c>
      <c r="L86" s="232">
        <v>3820</v>
      </c>
      <c r="M86" s="232">
        <v>4330</v>
      </c>
    </row>
    <row r="87" spans="1:13" x14ac:dyDescent="0.4">
      <c r="A87" s="236">
        <v>29</v>
      </c>
      <c r="B87" s="236" t="s">
        <v>305</v>
      </c>
      <c r="C87" s="236">
        <v>2</v>
      </c>
      <c r="D87" s="237" t="s">
        <v>307</v>
      </c>
      <c r="E87" s="238" t="s">
        <v>64</v>
      </c>
      <c r="F87" s="236">
        <v>347</v>
      </c>
      <c r="G87" s="239">
        <v>1140</v>
      </c>
      <c r="H87" s="239">
        <v>1990</v>
      </c>
      <c r="I87" s="239">
        <v>3420</v>
      </c>
      <c r="J87" s="239">
        <v>4720</v>
      </c>
      <c r="K87" s="239">
        <v>6210</v>
      </c>
      <c r="L87" s="239">
        <v>7880</v>
      </c>
      <c r="M87" s="239">
        <v>10300</v>
      </c>
    </row>
    <row r="88" spans="1:13" x14ac:dyDescent="0.4">
      <c r="A88" s="236"/>
      <c r="B88" s="236"/>
      <c r="C88" s="236"/>
      <c r="D88" s="237"/>
      <c r="E88" s="238" t="s">
        <v>65</v>
      </c>
      <c r="F88" s="236">
        <v>589</v>
      </c>
      <c r="G88" s="239">
        <v>1290</v>
      </c>
      <c r="H88" s="239">
        <v>1960</v>
      </c>
      <c r="I88" s="239">
        <v>3000</v>
      </c>
      <c r="J88" s="239">
        <v>3710</v>
      </c>
      <c r="K88" s="239">
        <v>4400</v>
      </c>
      <c r="L88" s="239">
        <v>5730</v>
      </c>
      <c r="M88" s="239">
        <v>6310</v>
      </c>
    </row>
    <row r="89" spans="1:13" x14ac:dyDescent="0.4">
      <c r="A89" s="236"/>
      <c r="B89" s="236"/>
      <c r="C89" s="236"/>
      <c r="D89" s="237"/>
      <c r="E89" s="238" t="s">
        <v>66</v>
      </c>
      <c r="F89" s="236">
        <v>385</v>
      </c>
      <c r="G89" s="239">
        <v>1200</v>
      </c>
      <c r="H89" s="239">
        <v>1970</v>
      </c>
      <c r="I89" s="239">
        <v>3130</v>
      </c>
      <c r="J89" s="239">
        <v>3960</v>
      </c>
      <c r="K89" s="239">
        <v>4790</v>
      </c>
      <c r="L89" s="239">
        <v>6160</v>
      </c>
      <c r="M89" s="239">
        <v>7010</v>
      </c>
    </row>
    <row r="90" spans="1:13" x14ac:dyDescent="0.4">
      <c r="A90" s="155">
        <v>30</v>
      </c>
      <c r="B90" s="155" t="s">
        <v>310</v>
      </c>
      <c r="C90" s="155">
        <v>4</v>
      </c>
      <c r="D90" s="230" t="s">
        <v>312</v>
      </c>
      <c r="E90" s="231" t="s">
        <v>64</v>
      </c>
      <c r="F90" s="155">
        <v>681</v>
      </c>
      <c r="G90" s="232">
        <v>1520</v>
      </c>
      <c r="H90" s="232">
        <v>2230</v>
      </c>
      <c r="I90" s="232">
        <v>3270</v>
      </c>
      <c r="J90" s="232">
        <v>4120</v>
      </c>
      <c r="K90" s="232">
        <v>5030</v>
      </c>
      <c r="L90" s="232">
        <v>5990</v>
      </c>
      <c r="M90" s="232">
        <v>7330</v>
      </c>
    </row>
    <row r="91" spans="1:13" x14ac:dyDescent="0.4">
      <c r="A91" s="236">
        <v>31</v>
      </c>
      <c r="B91" s="236" t="s">
        <v>317</v>
      </c>
      <c r="C91" s="236">
        <v>4</v>
      </c>
      <c r="D91" s="237" t="s">
        <v>319</v>
      </c>
      <c r="E91" s="238" t="s">
        <v>64</v>
      </c>
      <c r="F91" s="236">
        <v>128</v>
      </c>
      <c r="G91" s="236">
        <v>178</v>
      </c>
      <c r="H91" s="236">
        <v>211</v>
      </c>
      <c r="I91" s="236">
        <v>252</v>
      </c>
      <c r="J91" s="236">
        <v>282</v>
      </c>
      <c r="K91" s="239">
        <v>312</v>
      </c>
      <c r="L91" s="239">
        <v>342</v>
      </c>
      <c r="M91" s="239">
        <v>381</v>
      </c>
    </row>
    <row r="92" spans="1:13" x14ac:dyDescent="0.4">
      <c r="A92" s="155">
        <v>32</v>
      </c>
      <c r="B92" s="155" t="s">
        <v>321</v>
      </c>
      <c r="C92" s="155">
        <v>4</v>
      </c>
      <c r="D92" s="230">
        <v>77.099999999999994</v>
      </c>
      <c r="E92" s="231" t="s">
        <v>64</v>
      </c>
      <c r="F92" s="232">
        <v>1000</v>
      </c>
      <c r="G92" s="232">
        <v>1700</v>
      </c>
      <c r="H92" s="232">
        <v>2200</v>
      </c>
      <c r="I92" s="232">
        <v>2860</v>
      </c>
      <c r="J92" s="232">
        <v>3370</v>
      </c>
      <c r="K92" s="232">
        <v>3890</v>
      </c>
      <c r="L92" s="232">
        <v>4420</v>
      </c>
      <c r="M92" s="232">
        <v>5140</v>
      </c>
    </row>
    <row r="93" spans="1:13" x14ac:dyDescent="0.4">
      <c r="A93" s="236">
        <v>33</v>
      </c>
      <c r="B93" s="236" t="s">
        <v>325</v>
      </c>
      <c r="C93" s="236">
        <v>4</v>
      </c>
      <c r="D93" s="237" t="s">
        <v>327</v>
      </c>
      <c r="E93" s="238" t="s">
        <v>64</v>
      </c>
      <c r="F93" s="239">
        <v>2480</v>
      </c>
      <c r="G93" s="239">
        <v>3810</v>
      </c>
      <c r="H93" s="239">
        <v>4740</v>
      </c>
      <c r="I93" s="239">
        <v>5930</v>
      </c>
      <c r="J93" s="239">
        <v>6830</v>
      </c>
      <c r="K93" s="239">
        <v>7750</v>
      </c>
      <c r="L93" s="239">
        <v>8670</v>
      </c>
      <c r="M93" s="239">
        <v>9910</v>
      </c>
    </row>
    <row r="94" spans="1:13" x14ac:dyDescent="0.4">
      <c r="A94" s="155">
        <v>34</v>
      </c>
      <c r="B94" s="155" t="s">
        <v>330</v>
      </c>
      <c r="C94" s="155">
        <v>1</v>
      </c>
      <c r="D94" s="230" t="s">
        <v>332</v>
      </c>
      <c r="E94" s="231" t="s">
        <v>64</v>
      </c>
      <c r="F94" s="155">
        <v>68.099999999999994</v>
      </c>
      <c r="G94" s="155">
        <v>156</v>
      </c>
      <c r="H94" s="155">
        <v>234</v>
      </c>
      <c r="I94" s="155">
        <v>355</v>
      </c>
      <c r="J94" s="155">
        <v>459</v>
      </c>
      <c r="K94" s="232">
        <v>575</v>
      </c>
      <c r="L94" s="232">
        <v>703</v>
      </c>
      <c r="M94" s="232">
        <v>889</v>
      </c>
    </row>
    <row r="95" spans="1:13" x14ac:dyDescent="0.4">
      <c r="A95" s="155"/>
      <c r="B95" s="155"/>
      <c r="C95" s="155"/>
      <c r="D95" s="230"/>
      <c r="E95" s="231" t="s">
        <v>65</v>
      </c>
      <c r="F95" s="155">
        <v>47.1</v>
      </c>
      <c r="G95" s="155">
        <v>124</v>
      </c>
      <c r="H95" s="155">
        <v>200</v>
      </c>
      <c r="I95" s="155">
        <v>320</v>
      </c>
      <c r="J95" s="155">
        <v>424</v>
      </c>
      <c r="K95" s="232">
        <v>543</v>
      </c>
      <c r="L95" s="232">
        <v>680</v>
      </c>
      <c r="M95" s="232">
        <v>853</v>
      </c>
    </row>
    <row r="96" spans="1:13" x14ac:dyDescent="0.4">
      <c r="A96" s="155"/>
      <c r="B96" s="155"/>
      <c r="C96" s="155"/>
      <c r="D96" s="230"/>
      <c r="E96" s="231" t="s">
        <v>66</v>
      </c>
      <c r="F96" s="155">
        <v>63.4</v>
      </c>
      <c r="G96" s="155">
        <v>146</v>
      </c>
      <c r="H96" s="155">
        <v>222</v>
      </c>
      <c r="I96" s="155">
        <v>340</v>
      </c>
      <c r="J96" s="155">
        <v>443</v>
      </c>
      <c r="K96" s="232">
        <v>559</v>
      </c>
      <c r="L96" s="232">
        <v>690</v>
      </c>
      <c r="M96" s="232">
        <v>869</v>
      </c>
    </row>
    <row r="97" spans="1:13" x14ac:dyDescent="0.4">
      <c r="A97" s="236">
        <v>35</v>
      </c>
      <c r="B97" s="236" t="s">
        <v>334</v>
      </c>
      <c r="C97" s="236">
        <v>2</v>
      </c>
      <c r="D97" s="237" t="s">
        <v>336</v>
      </c>
      <c r="E97" s="238" t="s">
        <v>64</v>
      </c>
      <c r="F97" s="236">
        <v>408</v>
      </c>
      <c r="G97" s="236">
        <v>596</v>
      </c>
      <c r="H97" s="236">
        <v>718</v>
      </c>
      <c r="I97" s="236">
        <v>869</v>
      </c>
      <c r="J97" s="236">
        <v>978</v>
      </c>
      <c r="K97" s="239">
        <v>1080</v>
      </c>
      <c r="L97" s="239">
        <v>1190</v>
      </c>
      <c r="M97" s="239">
        <v>1330</v>
      </c>
    </row>
    <row r="98" spans="1:13" x14ac:dyDescent="0.4">
      <c r="A98" s="236"/>
      <c r="B98" s="236"/>
      <c r="C98" s="236"/>
      <c r="D98" s="237"/>
      <c r="E98" s="238" t="s">
        <v>65</v>
      </c>
      <c r="F98" s="236">
        <v>259</v>
      </c>
      <c r="G98" s="236">
        <v>530</v>
      </c>
      <c r="H98" s="236">
        <v>806</v>
      </c>
      <c r="I98" s="239">
        <v>1230</v>
      </c>
      <c r="J98" s="239">
        <v>1500</v>
      </c>
      <c r="K98" s="239">
        <v>1790</v>
      </c>
      <c r="L98" s="239">
        <v>2320</v>
      </c>
      <c r="M98" s="239">
        <v>2540</v>
      </c>
    </row>
    <row r="99" spans="1:13" x14ac:dyDescent="0.4">
      <c r="A99" s="236"/>
      <c r="B99" s="236"/>
      <c r="C99" s="236"/>
      <c r="D99" s="237"/>
      <c r="E99" s="238" t="s">
        <v>66</v>
      </c>
      <c r="F99" s="236">
        <v>397</v>
      </c>
      <c r="G99" s="236">
        <v>584</v>
      </c>
      <c r="H99" s="236">
        <v>744</v>
      </c>
      <c r="I99" s="239">
        <v>1000</v>
      </c>
      <c r="J99" s="239">
        <v>1190</v>
      </c>
      <c r="K99" s="239">
        <v>1370</v>
      </c>
      <c r="L99" s="239">
        <v>1630</v>
      </c>
      <c r="M99" s="239">
        <v>1810</v>
      </c>
    </row>
    <row r="100" spans="1:13" x14ac:dyDescent="0.4">
      <c r="A100" s="155">
        <v>36</v>
      </c>
      <c r="B100" s="155" t="s">
        <v>338</v>
      </c>
      <c r="C100" s="155">
        <v>2</v>
      </c>
      <c r="D100" s="230" t="s">
        <v>340</v>
      </c>
      <c r="E100" s="231" t="s">
        <v>64</v>
      </c>
      <c r="F100" s="232">
        <v>1520</v>
      </c>
      <c r="G100" s="232">
        <v>3150</v>
      </c>
      <c r="H100" s="232">
        <v>4580</v>
      </c>
      <c r="I100" s="232">
        <v>6820</v>
      </c>
      <c r="J100" s="232">
        <v>8800</v>
      </c>
      <c r="K100" s="232">
        <v>11000</v>
      </c>
      <c r="L100" s="232">
        <v>13600</v>
      </c>
      <c r="M100" s="232">
        <v>17400</v>
      </c>
    </row>
    <row r="101" spans="1:13" x14ac:dyDescent="0.4">
      <c r="A101" s="155"/>
      <c r="B101" s="155"/>
      <c r="C101" s="155"/>
      <c r="D101" s="230"/>
      <c r="E101" s="231" t="s">
        <v>65</v>
      </c>
      <c r="F101" s="232">
        <v>1000</v>
      </c>
      <c r="G101" s="232">
        <v>2210</v>
      </c>
      <c r="H101" s="232">
        <v>3350</v>
      </c>
      <c r="I101" s="232">
        <v>5100</v>
      </c>
      <c r="J101" s="232">
        <v>6300</v>
      </c>
      <c r="K101" s="232">
        <v>7460</v>
      </c>
      <c r="L101" s="232">
        <v>9680</v>
      </c>
      <c r="M101" s="232">
        <v>10700</v>
      </c>
    </row>
    <row r="102" spans="1:13" x14ac:dyDescent="0.4">
      <c r="A102" s="155"/>
      <c r="B102" s="155"/>
      <c r="C102" s="155"/>
      <c r="D102" s="230"/>
      <c r="E102" s="231" t="s">
        <v>66</v>
      </c>
      <c r="F102" s="232">
        <v>1430</v>
      </c>
      <c r="G102" s="232">
        <v>2740</v>
      </c>
      <c r="H102" s="232">
        <v>3840</v>
      </c>
      <c r="I102" s="232">
        <v>5580</v>
      </c>
      <c r="J102" s="232">
        <v>6890</v>
      </c>
      <c r="K102" s="232">
        <v>8230</v>
      </c>
      <c r="L102" s="232">
        <v>10500</v>
      </c>
      <c r="M102" s="232">
        <v>12000</v>
      </c>
    </row>
    <row r="103" spans="1:13" x14ac:dyDescent="0.4">
      <c r="A103" s="236">
        <v>37</v>
      </c>
      <c r="B103" s="236" t="s">
        <v>341</v>
      </c>
      <c r="C103" s="236">
        <v>2</v>
      </c>
      <c r="D103" s="237" t="s">
        <v>343</v>
      </c>
      <c r="E103" s="238" t="s">
        <v>64</v>
      </c>
      <c r="F103" s="236">
        <v>742</v>
      </c>
      <c r="G103" s="239">
        <v>1560</v>
      </c>
      <c r="H103" s="239">
        <v>2250</v>
      </c>
      <c r="I103" s="239">
        <v>3300</v>
      </c>
      <c r="J103" s="239">
        <v>4200</v>
      </c>
      <c r="K103" s="239">
        <v>5190</v>
      </c>
      <c r="L103" s="239">
        <v>6280</v>
      </c>
      <c r="M103" s="239">
        <v>7860</v>
      </c>
    </row>
    <row r="104" spans="1:13" x14ac:dyDescent="0.4">
      <c r="A104" s="236"/>
      <c r="B104" s="236"/>
      <c r="C104" s="236"/>
      <c r="D104" s="237"/>
      <c r="E104" s="238" t="s">
        <v>65</v>
      </c>
      <c r="F104" s="236">
        <v>778</v>
      </c>
      <c r="G104" s="239">
        <v>1690</v>
      </c>
      <c r="H104" s="239">
        <v>2570</v>
      </c>
      <c r="I104" s="239">
        <v>3910</v>
      </c>
      <c r="J104" s="239">
        <v>4830</v>
      </c>
      <c r="K104" s="239">
        <v>5720</v>
      </c>
      <c r="L104" s="239">
        <v>7430</v>
      </c>
      <c r="M104" s="239">
        <v>8180</v>
      </c>
    </row>
    <row r="105" spans="1:13" x14ac:dyDescent="0.4">
      <c r="A105" s="236"/>
      <c r="B105" s="236"/>
      <c r="C105" s="236"/>
      <c r="D105" s="237"/>
      <c r="E105" s="238" t="s">
        <v>66</v>
      </c>
      <c r="F105" s="236">
        <v>744</v>
      </c>
      <c r="G105" s="239">
        <v>1590</v>
      </c>
      <c r="H105" s="239">
        <v>2360</v>
      </c>
      <c r="I105" s="239">
        <v>3590</v>
      </c>
      <c r="J105" s="239">
        <v>4530</v>
      </c>
      <c r="K105" s="239">
        <v>5490</v>
      </c>
      <c r="L105" s="239">
        <v>6940</v>
      </c>
      <c r="M105" s="239">
        <v>8060</v>
      </c>
    </row>
    <row r="106" spans="1:13" x14ac:dyDescent="0.4">
      <c r="A106" s="155">
        <v>38</v>
      </c>
      <c r="B106" s="155" t="s">
        <v>344</v>
      </c>
      <c r="C106" s="155">
        <v>2</v>
      </c>
      <c r="D106" s="230">
        <v>615</v>
      </c>
      <c r="E106" s="231" t="s">
        <v>64</v>
      </c>
      <c r="F106" s="232">
        <v>7600</v>
      </c>
      <c r="G106" s="232">
        <v>12800</v>
      </c>
      <c r="H106" s="232">
        <v>16300</v>
      </c>
      <c r="I106" s="232">
        <v>20800</v>
      </c>
      <c r="J106" s="232">
        <v>24100</v>
      </c>
      <c r="K106" s="232">
        <v>27300</v>
      </c>
      <c r="L106" s="232">
        <v>30500</v>
      </c>
      <c r="M106" s="232">
        <v>34600</v>
      </c>
    </row>
    <row r="107" spans="1:13" x14ac:dyDescent="0.4">
      <c r="A107" s="155"/>
      <c r="B107" s="155"/>
      <c r="C107" s="155"/>
      <c r="D107" s="230"/>
      <c r="E107" s="231" t="s">
        <v>65</v>
      </c>
      <c r="F107" s="232">
        <v>7430</v>
      </c>
      <c r="G107" s="232">
        <v>12900</v>
      </c>
      <c r="H107" s="232">
        <v>17700</v>
      </c>
      <c r="I107" s="232">
        <v>25000</v>
      </c>
      <c r="J107" s="232">
        <v>29600</v>
      </c>
      <c r="K107" s="232">
        <v>33800</v>
      </c>
      <c r="L107" s="232">
        <v>42400</v>
      </c>
      <c r="M107" s="232">
        <v>45200</v>
      </c>
    </row>
    <row r="108" spans="1:13" x14ac:dyDescent="0.4">
      <c r="A108" s="155"/>
      <c r="B108" s="155"/>
      <c r="C108" s="155"/>
      <c r="D108" s="230"/>
      <c r="E108" s="231" t="s">
        <v>66</v>
      </c>
      <c r="F108" s="232">
        <v>7600</v>
      </c>
      <c r="G108" s="232">
        <v>12800</v>
      </c>
      <c r="H108" s="232">
        <v>16500</v>
      </c>
      <c r="I108" s="232">
        <v>21600</v>
      </c>
      <c r="J108" s="232">
        <v>25400</v>
      </c>
      <c r="K108" s="232">
        <v>29000</v>
      </c>
      <c r="L108" s="232">
        <v>33700</v>
      </c>
      <c r="M108" s="232">
        <v>37700</v>
      </c>
    </row>
    <row r="109" spans="1:13" x14ac:dyDescent="0.4">
      <c r="A109" s="236">
        <v>39</v>
      </c>
      <c r="B109" s="236" t="s">
        <v>348</v>
      </c>
      <c r="C109" s="236">
        <v>2</v>
      </c>
      <c r="D109" s="237">
        <v>3.85</v>
      </c>
      <c r="E109" s="238" t="s">
        <v>64</v>
      </c>
      <c r="F109" s="236">
        <v>218</v>
      </c>
      <c r="G109" s="236">
        <v>570</v>
      </c>
      <c r="H109" s="236">
        <v>912</v>
      </c>
      <c r="I109" s="239">
        <v>1470</v>
      </c>
      <c r="J109" s="239">
        <v>1960</v>
      </c>
      <c r="K109" s="239">
        <v>2530</v>
      </c>
      <c r="L109" s="239">
        <v>3180</v>
      </c>
      <c r="M109" s="239">
        <v>4140</v>
      </c>
    </row>
    <row r="110" spans="1:13" x14ac:dyDescent="0.4">
      <c r="A110" s="236"/>
      <c r="B110" s="236"/>
      <c r="C110" s="236"/>
      <c r="D110" s="237"/>
      <c r="E110" s="238" t="s">
        <v>65</v>
      </c>
      <c r="F110" s="236">
        <v>353</v>
      </c>
      <c r="G110" s="236">
        <v>811</v>
      </c>
      <c r="H110" s="239">
        <v>1260</v>
      </c>
      <c r="I110" s="239">
        <v>1950</v>
      </c>
      <c r="J110" s="239">
        <v>2430</v>
      </c>
      <c r="K110" s="239">
        <v>2900</v>
      </c>
      <c r="L110" s="239">
        <v>3790</v>
      </c>
      <c r="M110" s="239">
        <v>4210</v>
      </c>
    </row>
    <row r="111" spans="1:13" x14ac:dyDescent="0.4">
      <c r="A111" s="236"/>
      <c r="B111" s="236"/>
      <c r="C111" s="236"/>
      <c r="D111" s="237"/>
      <c r="E111" s="238" t="s">
        <v>66</v>
      </c>
      <c r="F111" s="236">
        <v>243</v>
      </c>
      <c r="G111" s="236">
        <v>678</v>
      </c>
      <c r="H111" s="239">
        <v>1120</v>
      </c>
      <c r="I111" s="239">
        <v>1810</v>
      </c>
      <c r="J111" s="239">
        <v>2320</v>
      </c>
      <c r="K111" s="239">
        <v>2820</v>
      </c>
      <c r="L111" s="239">
        <v>3660</v>
      </c>
      <c r="M111" s="239">
        <v>4200</v>
      </c>
    </row>
    <row r="112" spans="1:13" x14ac:dyDescent="0.4">
      <c r="A112" s="155">
        <v>40</v>
      </c>
      <c r="B112" s="155" t="s">
        <v>350</v>
      </c>
      <c r="C112" s="155">
        <v>2</v>
      </c>
      <c r="D112" s="230" t="s">
        <v>352</v>
      </c>
      <c r="E112" s="231" t="s">
        <v>64</v>
      </c>
      <c r="F112" s="155">
        <v>28.1</v>
      </c>
      <c r="G112" s="155">
        <v>67.7</v>
      </c>
      <c r="H112" s="155">
        <v>105</v>
      </c>
      <c r="I112" s="155">
        <v>166</v>
      </c>
      <c r="J112" s="155">
        <v>222</v>
      </c>
      <c r="K112" s="232">
        <v>285</v>
      </c>
      <c r="L112" s="232">
        <v>358</v>
      </c>
      <c r="M112" s="232">
        <v>470</v>
      </c>
    </row>
    <row r="113" spans="1:13" x14ac:dyDescent="0.4">
      <c r="A113" s="155"/>
      <c r="B113" s="155"/>
      <c r="C113" s="155"/>
      <c r="D113" s="230"/>
      <c r="E113" s="231" t="s">
        <v>65</v>
      </c>
      <c r="F113" s="155">
        <v>37.1</v>
      </c>
      <c r="G113" s="155">
        <v>85.8</v>
      </c>
      <c r="H113" s="155">
        <v>133</v>
      </c>
      <c r="I113" s="155">
        <v>208</v>
      </c>
      <c r="J113" s="155">
        <v>258</v>
      </c>
      <c r="K113" s="232">
        <v>307</v>
      </c>
      <c r="L113" s="232">
        <v>401</v>
      </c>
      <c r="M113" s="232">
        <v>444</v>
      </c>
    </row>
    <row r="114" spans="1:13" x14ac:dyDescent="0.4">
      <c r="A114" s="155"/>
      <c r="B114" s="155"/>
      <c r="C114" s="155"/>
      <c r="D114" s="230"/>
      <c r="E114" s="231" t="s">
        <v>66</v>
      </c>
      <c r="F114" s="155">
        <v>29.7</v>
      </c>
      <c r="G114" s="155">
        <v>75.5</v>
      </c>
      <c r="H114" s="155">
        <v>121</v>
      </c>
      <c r="I114" s="155">
        <v>195</v>
      </c>
      <c r="J114" s="155">
        <v>248</v>
      </c>
      <c r="K114" s="232">
        <v>302</v>
      </c>
      <c r="L114" s="232">
        <v>391</v>
      </c>
      <c r="M114" s="232">
        <v>449</v>
      </c>
    </row>
    <row r="115" spans="1:13" x14ac:dyDescent="0.4">
      <c r="A115" s="236">
        <v>41</v>
      </c>
      <c r="B115" s="236" t="s">
        <v>354</v>
      </c>
      <c r="C115" s="236">
        <v>3</v>
      </c>
      <c r="D115" s="237" t="s">
        <v>356</v>
      </c>
      <c r="E115" s="238" t="s">
        <v>64</v>
      </c>
      <c r="F115" s="236">
        <v>623</v>
      </c>
      <c r="G115" s="239">
        <v>1620</v>
      </c>
      <c r="H115" s="239">
        <v>2640</v>
      </c>
      <c r="I115" s="239">
        <v>4400</v>
      </c>
      <c r="J115" s="239">
        <v>6100</v>
      </c>
      <c r="K115" s="239">
        <v>8150</v>
      </c>
      <c r="L115" s="239">
        <v>10600</v>
      </c>
      <c r="M115" s="239">
        <v>14500</v>
      </c>
    </row>
    <row r="116" spans="1:13" x14ac:dyDescent="0.4">
      <c r="A116" s="236"/>
      <c r="B116" s="236"/>
      <c r="C116" s="236"/>
      <c r="D116" s="237"/>
      <c r="E116" s="238" t="s">
        <v>65</v>
      </c>
      <c r="F116" s="236">
        <v>703</v>
      </c>
      <c r="G116" s="239">
        <v>1700</v>
      </c>
      <c r="H116" s="239">
        <v>2450</v>
      </c>
      <c r="I116" s="239">
        <v>3690</v>
      </c>
      <c r="J116" s="239">
        <v>4650</v>
      </c>
      <c r="K116" s="239">
        <v>5730</v>
      </c>
      <c r="L116" s="239">
        <v>6910</v>
      </c>
      <c r="M116" s="239">
        <v>8340</v>
      </c>
    </row>
    <row r="117" spans="1:13" x14ac:dyDescent="0.4">
      <c r="A117" s="236"/>
      <c r="B117" s="236"/>
      <c r="C117" s="236"/>
      <c r="D117" s="237"/>
      <c r="E117" s="238" t="s">
        <v>66</v>
      </c>
      <c r="F117" s="236">
        <v>641</v>
      </c>
      <c r="G117" s="239">
        <v>1660</v>
      </c>
      <c r="H117" s="239">
        <v>2540</v>
      </c>
      <c r="I117" s="239">
        <v>3930</v>
      </c>
      <c r="J117" s="239">
        <v>5060</v>
      </c>
      <c r="K117" s="239">
        <v>6300</v>
      </c>
      <c r="L117" s="239">
        <v>7650</v>
      </c>
      <c r="M117" s="239">
        <v>9420</v>
      </c>
    </row>
    <row r="118" spans="1:13" x14ac:dyDescent="0.4">
      <c r="A118" s="155">
        <v>42</v>
      </c>
      <c r="B118" s="155" t="s">
        <v>357</v>
      </c>
      <c r="C118" s="155">
        <v>4</v>
      </c>
      <c r="D118" s="230" t="s">
        <v>359</v>
      </c>
      <c r="E118" s="231" t="s">
        <v>64</v>
      </c>
      <c r="F118" s="155">
        <v>18.2</v>
      </c>
      <c r="G118" s="155">
        <v>46</v>
      </c>
      <c r="H118" s="155">
        <v>73.3</v>
      </c>
      <c r="I118" s="155">
        <v>118</v>
      </c>
      <c r="J118" s="155">
        <v>160</v>
      </c>
      <c r="K118" s="232">
        <v>209</v>
      </c>
      <c r="L118" s="232">
        <v>265</v>
      </c>
      <c r="M118" s="232">
        <v>352</v>
      </c>
    </row>
    <row r="119" spans="1:13" x14ac:dyDescent="0.4">
      <c r="A119" s="236">
        <v>43</v>
      </c>
      <c r="B119" s="236" t="s">
        <v>360</v>
      </c>
      <c r="C119" s="236">
        <v>3</v>
      </c>
      <c r="D119" s="237" t="s">
        <v>362</v>
      </c>
      <c r="E119" s="238" t="s">
        <v>64</v>
      </c>
      <c r="F119" s="239">
        <v>8210</v>
      </c>
      <c r="G119" s="239">
        <v>15300</v>
      </c>
      <c r="H119" s="239">
        <v>20900</v>
      </c>
      <c r="I119" s="239">
        <v>29000</v>
      </c>
      <c r="J119" s="239">
        <v>35800</v>
      </c>
      <c r="K119" s="239">
        <v>43000</v>
      </c>
      <c r="L119" s="239">
        <v>50900</v>
      </c>
      <c r="M119" s="239">
        <v>62100</v>
      </c>
    </row>
    <row r="120" spans="1:13" x14ac:dyDescent="0.4">
      <c r="A120" s="236"/>
      <c r="B120" s="236"/>
      <c r="C120" s="236"/>
      <c r="D120" s="237"/>
      <c r="E120" s="238" t="s">
        <v>65</v>
      </c>
      <c r="F120" s="239">
        <v>11400</v>
      </c>
      <c r="G120" s="239">
        <v>19900</v>
      </c>
      <c r="H120" s="239">
        <v>24500</v>
      </c>
      <c r="I120" s="239">
        <v>31800</v>
      </c>
      <c r="J120" s="239">
        <v>36200</v>
      </c>
      <c r="K120" s="239">
        <v>41600</v>
      </c>
      <c r="L120" s="239">
        <v>46900</v>
      </c>
      <c r="M120" s="239">
        <v>53000</v>
      </c>
    </row>
    <row r="121" spans="1:13" x14ac:dyDescent="0.4">
      <c r="A121" s="236"/>
      <c r="B121" s="236"/>
      <c r="C121" s="236"/>
      <c r="D121" s="237"/>
      <c r="E121" s="238" t="s">
        <v>66</v>
      </c>
      <c r="F121" s="239">
        <v>8540</v>
      </c>
      <c r="G121" s="239">
        <v>16200</v>
      </c>
      <c r="H121" s="239">
        <v>22000</v>
      </c>
      <c r="I121" s="239">
        <v>30200</v>
      </c>
      <c r="J121" s="239">
        <v>36000</v>
      </c>
      <c r="K121" s="239">
        <v>42200</v>
      </c>
      <c r="L121" s="239">
        <v>48500</v>
      </c>
      <c r="M121" s="239">
        <v>56400</v>
      </c>
    </row>
    <row r="122" spans="1:13" x14ac:dyDescent="0.4">
      <c r="A122" s="155">
        <v>44</v>
      </c>
      <c r="B122" s="155" t="s">
        <v>365</v>
      </c>
      <c r="C122" s="155">
        <v>4</v>
      </c>
      <c r="D122" s="230">
        <v>28.1</v>
      </c>
      <c r="E122" s="231" t="s">
        <v>64</v>
      </c>
      <c r="F122" s="155">
        <v>873</v>
      </c>
      <c r="G122" s="232">
        <v>1760</v>
      </c>
      <c r="H122" s="232">
        <v>2470</v>
      </c>
      <c r="I122" s="232">
        <v>3460</v>
      </c>
      <c r="J122" s="232">
        <v>4240</v>
      </c>
      <c r="K122" s="232">
        <v>5060</v>
      </c>
      <c r="L122" s="232">
        <v>5910</v>
      </c>
      <c r="M122" s="232">
        <v>7070</v>
      </c>
    </row>
    <row r="123" spans="1:13" x14ac:dyDescent="0.4">
      <c r="A123" s="236">
        <v>45</v>
      </c>
      <c r="B123" s="236" t="s">
        <v>367</v>
      </c>
      <c r="C123" s="236">
        <v>4</v>
      </c>
      <c r="D123" s="237" t="s">
        <v>369</v>
      </c>
      <c r="E123" s="238" t="s">
        <v>64</v>
      </c>
      <c r="F123" s="239">
        <v>10200</v>
      </c>
      <c r="G123" s="239">
        <v>17500</v>
      </c>
      <c r="H123" s="239">
        <v>22900</v>
      </c>
      <c r="I123" s="239">
        <v>30100</v>
      </c>
      <c r="J123" s="239">
        <v>35700</v>
      </c>
      <c r="K123" s="239">
        <v>41400</v>
      </c>
      <c r="L123" s="239">
        <v>47200</v>
      </c>
      <c r="M123" s="239">
        <v>55100</v>
      </c>
    </row>
    <row r="124" spans="1:13" x14ac:dyDescent="0.4">
      <c r="A124" s="155">
        <v>46</v>
      </c>
      <c r="B124" s="155" t="s">
        <v>372</v>
      </c>
      <c r="C124" s="155">
        <v>4</v>
      </c>
      <c r="D124" s="230">
        <v>275</v>
      </c>
      <c r="E124" s="231" t="s">
        <v>64</v>
      </c>
      <c r="F124" s="232">
        <v>2340</v>
      </c>
      <c r="G124" s="232">
        <v>4980</v>
      </c>
      <c r="H124" s="232">
        <v>7310</v>
      </c>
      <c r="I124" s="232">
        <v>10900</v>
      </c>
      <c r="J124" s="232">
        <v>14100</v>
      </c>
      <c r="K124" s="232">
        <v>17600</v>
      </c>
      <c r="L124" s="232">
        <v>21600</v>
      </c>
      <c r="M124" s="232">
        <v>27600</v>
      </c>
    </row>
    <row r="125" spans="1:13" x14ac:dyDescent="0.4">
      <c r="A125" s="236">
        <v>47</v>
      </c>
      <c r="B125" s="236" t="s">
        <v>376</v>
      </c>
      <c r="C125" s="236">
        <v>4</v>
      </c>
      <c r="D125" s="237" t="s">
        <v>378</v>
      </c>
      <c r="E125" s="238" t="s">
        <v>64</v>
      </c>
      <c r="F125" s="239">
        <v>13600</v>
      </c>
      <c r="G125" s="239">
        <v>22300</v>
      </c>
      <c r="H125" s="239">
        <v>28500</v>
      </c>
      <c r="I125" s="239">
        <v>36600</v>
      </c>
      <c r="J125" s="239">
        <v>42900</v>
      </c>
      <c r="K125" s="239">
        <v>49200</v>
      </c>
      <c r="L125" s="239">
        <v>55700</v>
      </c>
      <c r="M125" s="239">
        <v>64500</v>
      </c>
    </row>
    <row r="126" spans="1:13" x14ac:dyDescent="0.4">
      <c r="A126" s="155">
        <v>48</v>
      </c>
      <c r="B126" s="155" t="s">
        <v>380</v>
      </c>
      <c r="C126" s="155">
        <v>4</v>
      </c>
      <c r="D126" s="230">
        <v>25.2</v>
      </c>
      <c r="E126" s="231" t="s">
        <v>64</v>
      </c>
      <c r="F126" s="155">
        <v>598</v>
      </c>
      <c r="G126" s="232">
        <v>2120</v>
      </c>
      <c r="H126" s="232">
        <v>3830</v>
      </c>
      <c r="I126" s="232">
        <v>6850</v>
      </c>
      <c r="J126" s="232">
        <v>9700</v>
      </c>
      <c r="K126" s="232">
        <v>13100</v>
      </c>
      <c r="L126" s="232">
        <v>16900</v>
      </c>
      <c r="M126" s="232">
        <v>22600</v>
      </c>
    </row>
    <row r="127" spans="1:13" x14ac:dyDescent="0.4">
      <c r="A127" s="236">
        <v>49</v>
      </c>
      <c r="B127" s="236" t="s">
        <v>384</v>
      </c>
      <c r="C127" s="236">
        <v>4</v>
      </c>
      <c r="D127" s="237" t="s">
        <v>386</v>
      </c>
      <c r="E127" s="238" t="s">
        <v>64</v>
      </c>
      <c r="F127" s="236">
        <v>450</v>
      </c>
      <c r="G127" s="239">
        <v>1220</v>
      </c>
      <c r="H127" s="239">
        <v>1930</v>
      </c>
      <c r="I127" s="239">
        <v>2980</v>
      </c>
      <c r="J127" s="239">
        <v>3840</v>
      </c>
      <c r="K127" s="239">
        <v>4740</v>
      </c>
      <c r="L127" s="239">
        <v>5680</v>
      </c>
      <c r="M127" s="239">
        <v>6960</v>
      </c>
    </row>
    <row r="128" spans="1:13" x14ac:dyDescent="0.4">
      <c r="A128" s="155">
        <v>50</v>
      </c>
      <c r="B128" s="155" t="s">
        <v>388</v>
      </c>
      <c r="C128" s="155">
        <v>3</v>
      </c>
      <c r="D128" s="230">
        <v>21</v>
      </c>
      <c r="E128" s="231" t="s">
        <v>64</v>
      </c>
      <c r="F128" s="232">
        <v>1650</v>
      </c>
      <c r="G128" s="232">
        <v>2930</v>
      </c>
      <c r="H128" s="232">
        <v>3810</v>
      </c>
      <c r="I128" s="232">
        <v>4920</v>
      </c>
      <c r="J128" s="232">
        <v>5730</v>
      </c>
      <c r="K128" s="232">
        <v>6510</v>
      </c>
      <c r="L128" s="232">
        <v>7260</v>
      </c>
      <c r="M128" s="232">
        <v>8220</v>
      </c>
    </row>
    <row r="129" spans="1:13" x14ac:dyDescent="0.4">
      <c r="A129" s="155"/>
      <c r="B129" s="155"/>
      <c r="C129" s="155"/>
      <c r="D129" s="230"/>
      <c r="E129" s="231" t="s">
        <v>65</v>
      </c>
      <c r="F129" s="155">
        <v>741</v>
      </c>
      <c r="G129" s="232">
        <v>1700</v>
      </c>
      <c r="H129" s="232">
        <v>2480</v>
      </c>
      <c r="I129" s="232">
        <v>3650</v>
      </c>
      <c r="J129" s="232">
        <v>4300</v>
      </c>
      <c r="K129" s="232">
        <v>5220</v>
      </c>
      <c r="L129" s="232">
        <v>6210</v>
      </c>
      <c r="M129" s="232">
        <v>7390</v>
      </c>
    </row>
    <row r="130" spans="1:13" x14ac:dyDescent="0.4">
      <c r="A130" s="155"/>
      <c r="B130" s="155"/>
      <c r="C130" s="155"/>
      <c r="D130" s="230"/>
      <c r="E130" s="231" t="s">
        <v>66</v>
      </c>
      <c r="F130" s="232">
        <v>1550</v>
      </c>
      <c r="G130" s="232">
        <v>2730</v>
      </c>
      <c r="H130" s="232">
        <v>3550</v>
      </c>
      <c r="I130" s="232">
        <v>4600</v>
      </c>
      <c r="J130" s="232">
        <v>5310</v>
      </c>
      <c r="K130" s="232">
        <v>6090</v>
      </c>
      <c r="L130" s="232">
        <v>6890</v>
      </c>
      <c r="M130" s="232">
        <v>7900</v>
      </c>
    </row>
    <row r="131" spans="1:13" x14ac:dyDescent="0.4">
      <c r="A131" s="236">
        <v>51</v>
      </c>
      <c r="B131" s="236" t="s">
        <v>393</v>
      </c>
      <c r="C131" s="236">
        <v>3</v>
      </c>
      <c r="D131" s="237">
        <v>511</v>
      </c>
      <c r="E131" s="238" t="s">
        <v>64</v>
      </c>
      <c r="F131" s="239">
        <v>6440</v>
      </c>
      <c r="G131" s="239">
        <v>10800</v>
      </c>
      <c r="H131" s="239">
        <v>14100</v>
      </c>
      <c r="I131" s="239">
        <v>18400</v>
      </c>
      <c r="J131" s="239">
        <v>21800</v>
      </c>
      <c r="K131" s="239">
        <v>25300</v>
      </c>
      <c r="L131" s="239">
        <v>28900</v>
      </c>
      <c r="M131" s="239">
        <v>33800</v>
      </c>
    </row>
    <row r="132" spans="1:13" x14ac:dyDescent="0.4">
      <c r="A132" s="236"/>
      <c r="B132" s="236"/>
      <c r="C132" s="236"/>
      <c r="D132" s="237"/>
      <c r="E132" s="238" t="s">
        <v>2159</v>
      </c>
      <c r="F132" s="239">
        <v>6180</v>
      </c>
      <c r="G132" s="239">
        <v>11100</v>
      </c>
      <c r="H132" s="239">
        <v>13900</v>
      </c>
      <c r="I132" s="239">
        <v>18400</v>
      </c>
      <c r="J132" s="239">
        <v>20800</v>
      </c>
      <c r="K132" s="239">
        <v>23900</v>
      </c>
      <c r="L132" s="239">
        <v>27000</v>
      </c>
      <c r="M132" s="239">
        <v>30500</v>
      </c>
    </row>
    <row r="133" spans="1:13" x14ac:dyDescent="0.4">
      <c r="A133" s="236"/>
      <c r="B133" s="236"/>
      <c r="C133" s="236"/>
      <c r="D133" s="237"/>
      <c r="E133" s="238" t="s">
        <v>66</v>
      </c>
      <c r="F133" s="239">
        <v>6440</v>
      </c>
      <c r="G133" s="239">
        <v>10900</v>
      </c>
      <c r="H133" s="239">
        <v>14100</v>
      </c>
      <c r="I133" s="239">
        <v>18400</v>
      </c>
      <c r="J133" s="239">
        <v>21600</v>
      </c>
      <c r="K133" s="239">
        <v>25000</v>
      </c>
      <c r="L133" s="239">
        <v>28400</v>
      </c>
      <c r="M133" s="239">
        <v>33000</v>
      </c>
    </row>
    <row r="134" spans="1:13" x14ac:dyDescent="0.4">
      <c r="A134" s="155">
        <v>52</v>
      </c>
      <c r="B134" s="155" t="s">
        <v>398</v>
      </c>
      <c r="C134" s="155">
        <v>3</v>
      </c>
      <c r="D134" s="230">
        <v>770</v>
      </c>
      <c r="E134" s="231" t="s">
        <v>64</v>
      </c>
      <c r="F134" s="232">
        <v>6780</v>
      </c>
      <c r="G134" s="232">
        <v>11400</v>
      </c>
      <c r="H134" s="232">
        <v>14900</v>
      </c>
      <c r="I134" s="232">
        <v>19600</v>
      </c>
      <c r="J134" s="232">
        <v>23400</v>
      </c>
      <c r="K134" s="232">
        <v>27400</v>
      </c>
      <c r="L134" s="232">
        <v>31600</v>
      </c>
      <c r="M134" s="232">
        <v>37400</v>
      </c>
    </row>
    <row r="135" spans="1:13" x14ac:dyDescent="0.4">
      <c r="A135" s="155"/>
      <c r="B135" s="155"/>
      <c r="C135" s="155"/>
      <c r="D135" s="230"/>
      <c r="E135" s="231" t="s">
        <v>2159</v>
      </c>
      <c r="F135" s="232">
        <v>7800</v>
      </c>
      <c r="G135" s="232">
        <v>13300</v>
      </c>
      <c r="H135" s="232">
        <v>16200</v>
      </c>
      <c r="I135" s="232">
        <v>20900</v>
      </c>
      <c r="J135" s="232">
        <v>23400</v>
      </c>
      <c r="K135" s="232">
        <v>26600</v>
      </c>
      <c r="L135" s="232">
        <v>29700</v>
      </c>
      <c r="M135" s="232">
        <v>33300</v>
      </c>
    </row>
    <row r="136" spans="1:13" x14ac:dyDescent="0.4">
      <c r="A136" s="155"/>
      <c r="B136" s="155"/>
      <c r="C136" s="155"/>
      <c r="D136" s="230"/>
      <c r="E136" s="231" t="s">
        <v>66</v>
      </c>
      <c r="F136" s="232">
        <v>6820</v>
      </c>
      <c r="G136" s="232">
        <v>11500</v>
      </c>
      <c r="H136" s="232">
        <v>15000</v>
      </c>
      <c r="I136" s="232">
        <v>19800</v>
      </c>
      <c r="J136" s="232">
        <v>23400</v>
      </c>
      <c r="K136" s="232">
        <v>27100</v>
      </c>
      <c r="L136" s="232">
        <v>31000</v>
      </c>
      <c r="M136" s="232">
        <v>35900</v>
      </c>
    </row>
    <row r="137" spans="1:13" x14ac:dyDescent="0.4">
      <c r="A137" s="236">
        <v>53</v>
      </c>
      <c r="B137" s="236" t="s">
        <v>402</v>
      </c>
      <c r="C137" s="236">
        <v>3</v>
      </c>
      <c r="D137" s="237">
        <v>43.6</v>
      </c>
      <c r="E137" s="238" t="s">
        <v>64</v>
      </c>
      <c r="F137" s="236">
        <v>903</v>
      </c>
      <c r="G137" s="239">
        <v>2320</v>
      </c>
      <c r="H137" s="239">
        <v>3650</v>
      </c>
      <c r="I137" s="239">
        <v>5730</v>
      </c>
      <c r="J137" s="239">
        <v>7540</v>
      </c>
      <c r="K137" s="239">
        <v>9550</v>
      </c>
      <c r="L137" s="239">
        <v>11800</v>
      </c>
      <c r="M137" s="239">
        <v>15000</v>
      </c>
    </row>
    <row r="138" spans="1:13" x14ac:dyDescent="0.4">
      <c r="A138" s="236"/>
      <c r="B138" s="236"/>
      <c r="C138" s="236"/>
      <c r="D138" s="237"/>
      <c r="E138" s="238" t="s">
        <v>65</v>
      </c>
      <c r="F138" s="239">
        <v>1800</v>
      </c>
      <c r="G138" s="239">
        <v>4030</v>
      </c>
      <c r="H138" s="239">
        <v>5580</v>
      </c>
      <c r="I138" s="239">
        <v>8110</v>
      </c>
      <c r="J138" s="239">
        <v>9920</v>
      </c>
      <c r="K138" s="239">
        <v>12000</v>
      </c>
      <c r="L138" s="239">
        <v>14200</v>
      </c>
      <c r="M138" s="239">
        <v>16900</v>
      </c>
    </row>
    <row r="139" spans="1:13" x14ac:dyDescent="0.4">
      <c r="A139" s="236"/>
      <c r="B139" s="236"/>
      <c r="C139" s="236"/>
      <c r="D139" s="237"/>
      <c r="E139" s="238" t="s">
        <v>66</v>
      </c>
      <c r="F139" s="239">
        <v>1030</v>
      </c>
      <c r="G139" s="239">
        <v>2750</v>
      </c>
      <c r="H139" s="239">
        <v>4330</v>
      </c>
      <c r="I139" s="239">
        <v>6830</v>
      </c>
      <c r="J139" s="239">
        <v>8800</v>
      </c>
      <c r="K139" s="239">
        <v>11000</v>
      </c>
      <c r="L139" s="239">
        <v>13300</v>
      </c>
      <c r="M139" s="239">
        <v>16200</v>
      </c>
    </row>
    <row r="140" spans="1:13" x14ac:dyDescent="0.4">
      <c r="A140" s="155">
        <v>54</v>
      </c>
      <c r="B140" s="155" t="s">
        <v>408</v>
      </c>
      <c r="C140" s="155">
        <v>3</v>
      </c>
      <c r="D140" s="230">
        <v>11.9</v>
      </c>
      <c r="E140" s="231" t="s">
        <v>64</v>
      </c>
      <c r="F140" s="155">
        <v>639</v>
      </c>
      <c r="G140" s="232">
        <v>1880</v>
      </c>
      <c r="H140" s="232">
        <v>3140</v>
      </c>
      <c r="I140" s="232">
        <v>5250</v>
      </c>
      <c r="J140" s="232">
        <v>7180</v>
      </c>
      <c r="K140" s="232">
        <v>9390</v>
      </c>
      <c r="L140" s="232">
        <v>11900</v>
      </c>
      <c r="M140" s="232">
        <v>15600</v>
      </c>
    </row>
    <row r="141" spans="1:13" x14ac:dyDescent="0.4">
      <c r="A141" s="155"/>
      <c r="B141" s="155"/>
      <c r="C141" s="155"/>
      <c r="D141" s="230"/>
      <c r="E141" s="231" t="s">
        <v>2159</v>
      </c>
      <c r="F141" s="155">
        <v>801</v>
      </c>
      <c r="G141" s="232">
        <v>1890</v>
      </c>
      <c r="H141" s="232">
        <v>2690</v>
      </c>
      <c r="I141" s="232">
        <v>4000</v>
      </c>
      <c r="J141" s="232">
        <v>4970</v>
      </c>
      <c r="K141" s="232">
        <v>6080</v>
      </c>
      <c r="L141" s="232">
        <v>7280</v>
      </c>
      <c r="M141" s="232">
        <v>8730</v>
      </c>
    </row>
    <row r="142" spans="1:13" x14ac:dyDescent="0.4">
      <c r="A142" s="155"/>
      <c r="B142" s="155"/>
      <c r="C142" s="155"/>
      <c r="D142" s="230"/>
      <c r="E142" s="231" t="s">
        <v>66</v>
      </c>
      <c r="F142" s="155">
        <v>675</v>
      </c>
      <c r="G142" s="232">
        <v>1880</v>
      </c>
      <c r="H142" s="232">
        <v>2910</v>
      </c>
      <c r="I142" s="232">
        <v>4470</v>
      </c>
      <c r="J142" s="232">
        <v>5670</v>
      </c>
      <c r="K142" s="232">
        <v>6980</v>
      </c>
      <c r="L142" s="232">
        <v>8350</v>
      </c>
      <c r="M142" s="232">
        <v>10100</v>
      </c>
    </row>
    <row r="143" spans="1:13" x14ac:dyDescent="0.4">
      <c r="A143" s="236">
        <v>55</v>
      </c>
      <c r="B143" s="236" t="s">
        <v>414</v>
      </c>
      <c r="C143" s="236">
        <v>4</v>
      </c>
      <c r="D143" s="237" t="s">
        <v>416</v>
      </c>
      <c r="E143" s="238" t="s">
        <v>64</v>
      </c>
      <c r="F143" s="236">
        <v>51.3</v>
      </c>
      <c r="G143" s="236">
        <v>144</v>
      </c>
      <c r="H143" s="236">
        <v>235</v>
      </c>
      <c r="I143" s="236">
        <v>379</v>
      </c>
      <c r="J143" s="236">
        <v>507</v>
      </c>
      <c r="K143" s="239">
        <v>648</v>
      </c>
      <c r="L143" s="239">
        <v>804</v>
      </c>
      <c r="M143" s="239">
        <v>1030</v>
      </c>
    </row>
    <row r="144" spans="1:13" x14ac:dyDescent="0.4">
      <c r="A144" s="155">
        <v>56</v>
      </c>
      <c r="B144" s="155" t="s">
        <v>419</v>
      </c>
      <c r="C144" s="155">
        <v>3</v>
      </c>
      <c r="D144" s="230">
        <v>42.8</v>
      </c>
      <c r="E144" s="231" t="s">
        <v>64</v>
      </c>
      <c r="F144" s="232">
        <v>2350</v>
      </c>
      <c r="G144" s="232">
        <v>3630</v>
      </c>
      <c r="H144" s="232">
        <v>4490</v>
      </c>
      <c r="I144" s="232">
        <v>5590</v>
      </c>
      <c r="J144" s="232">
        <v>6400</v>
      </c>
      <c r="K144" s="232">
        <v>7210</v>
      </c>
      <c r="L144" s="232">
        <v>8020</v>
      </c>
      <c r="M144" s="232">
        <v>9090</v>
      </c>
    </row>
    <row r="145" spans="1:13" x14ac:dyDescent="0.4">
      <c r="A145" s="155"/>
      <c r="B145" s="155"/>
      <c r="C145" s="155"/>
      <c r="D145" s="230"/>
      <c r="E145" s="231" t="s">
        <v>2159</v>
      </c>
      <c r="F145" s="232">
        <v>1670</v>
      </c>
      <c r="G145" s="232">
        <v>3700</v>
      </c>
      <c r="H145" s="232">
        <v>5110</v>
      </c>
      <c r="I145" s="232">
        <v>7390</v>
      </c>
      <c r="J145" s="232">
        <v>9010</v>
      </c>
      <c r="K145" s="232">
        <v>10900</v>
      </c>
      <c r="L145" s="232">
        <v>12800</v>
      </c>
      <c r="M145" s="232">
        <v>15200</v>
      </c>
    </row>
    <row r="146" spans="1:13" x14ac:dyDescent="0.4">
      <c r="A146" s="155"/>
      <c r="B146" s="155"/>
      <c r="C146" s="155"/>
      <c r="D146" s="230"/>
      <c r="E146" s="231" t="s">
        <v>66</v>
      </c>
      <c r="F146" s="232">
        <v>2290</v>
      </c>
      <c r="G146" s="232">
        <v>3640</v>
      </c>
      <c r="H146" s="232">
        <v>4620</v>
      </c>
      <c r="I146" s="232">
        <v>6060</v>
      </c>
      <c r="J146" s="232">
        <v>7170</v>
      </c>
      <c r="K146" s="232">
        <v>8390</v>
      </c>
      <c r="L146" s="232">
        <v>9710</v>
      </c>
      <c r="M146" s="232">
        <v>11300</v>
      </c>
    </row>
    <row r="147" spans="1:13" x14ac:dyDescent="0.4">
      <c r="A147" s="236">
        <v>57</v>
      </c>
      <c r="B147" s="236" t="s">
        <v>423</v>
      </c>
      <c r="C147" s="236">
        <v>3</v>
      </c>
      <c r="D147" s="237">
        <v>56</v>
      </c>
      <c r="E147" s="238" t="s">
        <v>64</v>
      </c>
      <c r="F147" s="239">
        <v>2000</v>
      </c>
      <c r="G147" s="239">
        <v>4380</v>
      </c>
      <c r="H147" s="239">
        <v>6320</v>
      </c>
      <c r="I147" s="239">
        <v>9080</v>
      </c>
      <c r="J147" s="239">
        <v>11300</v>
      </c>
      <c r="K147" s="239">
        <v>13600</v>
      </c>
      <c r="L147" s="239">
        <v>16000</v>
      </c>
      <c r="M147" s="239">
        <v>19200</v>
      </c>
    </row>
    <row r="148" spans="1:13" x14ac:dyDescent="0.4">
      <c r="A148" s="236"/>
      <c r="B148" s="236"/>
      <c r="C148" s="236"/>
      <c r="D148" s="237"/>
      <c r="E148" s="238" t="s">
        <v>2159</v>
      </c>
      <c r="F148" s="239">
        <v>1930</v>
      </c>
      <c r="G148" s="239">
        <v>4160</v>
      </c>
      <c r="H148" s="239">
        <v>5660</v>
      </c>
      <c r="I148" s="239">
        <v>8100</v>
      </c>
      <c r="J148" s="239">
        <v>9790</v>
      </c>
      <c r="K148" s="239">
        <v>11700</v>
      </c>
      <c r="L148" s="239">
        <v>13800</v>
      </c>
      <c r="M148" s="239">
        <v>16200</v>
      </c>
    </row>
    <row r="149" spans="1:13" x14ac:dyDescent="0.4">
      <c r="A149" s="236"/>
      <c r="B149" s="236"/>
      <c r="C149" s="236"/>
      <c r="D149" s="237"/>
      <c r="E149" s="238" t="s">
        <v>66</v>
      </c>
      <c r="F149" s="239">
        <v>1990</v>
      </c>
      <c r="G149" s="239">
        <v>4350</v>
      </c>
      <c r="H149" s="239">
        <v>6180</v>
      </c>
      <c r="I149" s="239">
        <v>8770</v>
      </c>
      <c r="J149" s="239">
        <v>10700</v>
      </c>
      <c r="K149" s="239">
        <v>12800</v>
      </c>
      <c r="L149" s="239">
        <v>14900</v>
      </c>
      <c r="M149" s="239">
        <v>17600</v>
      </c>
    </row>
    <row r="150" spans="1:13" x14ac:dyDescent="0.4">
      <c r="A150" s="155">
        <v>58</v>
      </c>
      <c r="B150" s="155" t="s">
        <v>427</v>
      </c>
      <c r="C150" s="155">
        <v>3</v>
      </c>
      <c r="D150" s="230">
        <v>221</v>
      </c>
      <c r="E150" s="231" t="s">
        <v>64</v>
      </c>
      <c r="F150" s="232">
        <v>6700</v>
      </c>
      <c r="G150" s="232">
        <v>11800</v>
      </c>
      <c r="H150" s="232">
        <v>15500</v>
      </c>
      <c r="I150" s="232">
        <v>20100</v>
      </c>
      <c r="J150" s="232">
        <v>23600</v>
      </c>
      <c r="K150" s="232">
        <v>27000</v>
      </c>
      <c r="L150" s="232">
        <v>30300</v>
      </c>
      <c r="M150" s="232">
        <v>34700</v>
      </c>
    </row>
    <row r="151" spans="1:13" x14ac:dyDescent="0.4">
      <c r="A151" s="155"/>
      <c r="B151" s="155"/>
      <c r="C151" s="155"/>
      <c r="D151" s="230"/>
      <c r="E151" s="231" t="s">
        <v>2159</v>
      </c>
      <c r="F151" s="232">
        <v>4500</v>
      </c>
      <c r="G151" s="232">
        <v>8950</v>
      </c>
      <c r="H151" s="232">
        <v>11700</v>
      </c>
      <c r="I151" s="232">
        <v>16200</v>
      </c>
      <c r="J151" s="232">
        <v>19100</v>
      </c>
      <c r="K151" s="232">
        <v>22500</v>
      </c>
      <c r="L151" s="232">
        <v>26000</v>
      </c>
      <c r="M151" s="232">
        <v>30100</v>
      </c>
    </row>
    <row r="152" spans="1:13" x14ac:dyDescent="0.4">
      <c r="A152" s="155"/>
      <c r="B152" s="155"/>
      <c r="C152" s="155"/>
      <c r="D152" s="230"/>
      <c r="E152" s="231" t="s">
        <v>66</v>
      </c>
      <c r="F152" s="232">
        <v>6590</v>
      </c>
      <c r="G152" s="232">
        <v>11600</v>
      </c>
      <c r="H152" s="232">
        <v>15000</v>
      </c>
      <c r="I152" s="232">
        <v>19400</v>
      </c>
      <c r="J152" s="232">
        <v>22500</v>
      </c>
      <c r="K152" s="232">
        <v>25700</v>
      </c>
      <c r="L152" s="232">
        <v>28900</v>
      </c>
      <c r="M152" s="232">
        <v>33100</v>
      </c>
    </row>
    <row r="153" spans="1:13" x14ac:dyDescent="0.4">
      <c r="A153" s="236">
        <v>59</v>
      </c>
      <c r="B153" s="236" t="s">
        <v>431</v>
      </c>
      <c r="C153" s="236">
        <v>3</v>
      </c>
      <c r="D153" s="237">
        <v>34.130000000000003</v>
      </c>
      <c r="E153" s="238" t="s">
        <v>64</v>
      </c>
      <c r="F153" s="236">
        <v>609</v>
      </c>
      <c r="G153" s="239">
        <v>1430</v>
      </c>
      <c r="H153" s="239">
        <v>2170</v>
      </c>
      <c r="I153" s="239">
        <v>3300</v>
      </c>
      <c r="J153" s="239">
        <v>4280</v>
      </c>
      <c r="K153" s="239">
        <v>5370</v>
      </c>
      <c r="L153" s="239">
        <v>6550</v>
      </c>
      <c r="M153" s="239">
        <v>8280</v>
      </c>
    </row>
    <row r="154" spans="1:13" x14ac:dyDescent="0.4">
      <c r="A154" s="236"/>
      <c r="B154" s="236"/>
      <c r="C154" s="236"/>
      <c r="D154" s="237"/>
      <c r="E154" s="238" t="s">
        <v>65</v>
      </c>
      <c r="F154" s="239">
        <v>1380</v>
      </c>
      <c r="G154" s="239">
        <v>3130</v>
      </c>
      <c r="H154" s="239">
        <v>4430</v>
      </c>
      <c r="I154" s="239">
        <v>6480</v>
      </c>
      <c r="J154" s="239">
        <v>7850</v>
      </c>
      <c r="K154" s="239">
        <v>9530</v>
      </c>
      <c r="L154" s="239">
        <v>11300</v>
      </c>
      <c r="M154" s="239">
        <v>13500</v>
      </c>
    </row>
    <row r="155" spans="1:13" x14ac:dyDescent="0.4">
      <c r="A155" s="236"/>
      <c r="B155" s="236"/>
      <c r="C155" s="236"/>
      <c r="D155" s="237"/>
      <c r="E155" s="238" t="s">
        <v>66</v>
      </c>
      <c r="F155" s="236">
        <v>757</v>
      </c>
      <c r="G155" s="239">
        <v>2000</v>
      </c>
      <c r="H155" s="239">
        <v>3180</v>
      </c>
      <c r="I155" s="239">
        <v>5050</v>
      </c>
      <c r="J155" s="239">
        <v>6420</v>
      </c>
      <c r="K155" s="239">
        <v>8030</v>
      </c>
      <c r="L155" s="239">
        <v>9780</v>
      </c>
      <c r="M155" s="239">
        <v>11900</v>
      </c>
    </row>
    <row r="156" spans="1:13" x14ac:dyDescent="0.4">
      <c r="A156" s="155">
        <v>60</v>
      </c>
      <c r="B156" s="155" t="s">
        <v>435</v>
      </c>
      <c r="C156" s="155">
        <v>3</v>
      </c>
      <c r="D156" s="230">
        <v>0.72</v>
      </c>
      <c r="E156" s="231" t="s">
        <v>64</v>
      </c>
      <c r="F156" s="155">
        <v>87.9</v>
      </c>
      <c r="G156" s="155">
        <v>201</v>
      </c>
      <c r="H156" s="155">
        <v>293</v>
      </c>
      <c r="I156" s="155">
        <v>419</v>
      </c>
      <c r="J156" s="155">
        <v>516</v>
      </c>
      <c r="K156" s="232">
        <v>614</v>
      </c>
      <c r="L156" s="232">
        <v>711</v>
      </c>
      <c r="M156" s="232">
        <v>839</v>
      </c>
    </row>
    <row r="157" spans="1:13" x14ac:dyDescent="0.4">
      <c r="A157" s="155"/>
      <c r="B157" s="155"/>
      <c r="C157" s="155"/>
      <c r="D157" s="230"/>
      <c r="E157" s="231" t="s">
        <v>65</v>
      </c>
      <c r="F157" s="155">
        <v>101</v>
      </c>
      <c r="G157" s="155">
        <v>239</v>
      </c>
      <c r="H157" s="155">
        <v>356</v>
      </c>
      <c r="I157" s="155">
        <v>530</v>
      </c>
      <c r="J157" s="155">
        <v>624</v>
      </c>
      <c r="K157" s="232">
        <v>758</v>
      </c>
      <c r="L157" s="232">
        <v>900</v>
      </c>
      <c r="M157" s="232">
        <v>1070</v>
      </c>
    </row>
    <row r="158" spans="1:13" x14ac:dyDescent="0.4">
      <c r="A158" s="155"/>
      <c r="B158" s="155"/>
      <c r="C158" s="155"/>
      <c r="D158" s="230"/>
      <c r="E158" s="231" t="s">
        <v>66</v>
      </c>
      <c r="F158" s="155">
        <v>90.5</v>
      </c>
      <c r="G158" s="155">
        <v>212</v>
      </c>
      <c r="H158" s="155">
        <v>315</v>
      </c>
      <c r="I158" s="155">
        <v>465</v>
      </c>
      <c r="J158" s="155">
        <v>565</v>
      </c>
      <c r="K158" s="232">
        <v>685</v>
      </c>
      <c r="L158" s="232">
        <v>810</v>
      </c>
      <c r="M158" s="232">
        <v>964</v>
      </c>
    </row>
    <row r="159" spans="1:13" x14ac:dyDescent="0.4">
      <c r="A159" s="236">
        <v>61</v>
      </c>
      <c r="B159" s="236" t="s">
        <v>440</v>
      </c>
      <c r="C159" s="236">
        <v>4</v>
      </c>
      <c r="D159" s="237">
        <v>1.68</v>
      </c>
      <c r="E159" s="238" t="s">
        <v>64</v>
      </c>
      <c r="F159" s="236">
        <v>110</v>
      </c>
      <c r="G159" s="236">
        <v>241</v>
      </c>
      <c r="H159" s="236">
        <v>360</v>
      </c>
      <c r="I159" s="236">
        <v>549</v>
      </c>
      <c r="J159" s="236">
        <v>718</v>
      </c>
      <c r="K159" s="239">
        <v>913</v>
      </c>
      <c r="L159" s="239">
        <v>1140</v>
      </c>
      <c r="M159" s="239">
        <v>1470</v>
      </c>
    </row>
    <row r="160" spans="1:13" x14ac:dyDescent="0.4">
      <c r="A160" s="155">
        <v>62</v>
      </c>
      <c r="B160" s="155" t="s">
        <v>444</v>
      </c>
      <c r="C160" s="155">
        <v>4</v>
      </c>
      <c r="D160" s="230">
        <v>19.2</v>
      </c>
      <c r="E160" s="231" t="s">
        <v>64</v>
      </c>
      <c r="F160" s="155">
        <v>687</v>
      </c>
      <c r="G160" s="232">
        <v>1530</v>
      </c>
      <c r="H160" s="232">
        <v>2210</v>
      </c>
      <c r="I160" s="232">
        <v>3160</v>
      </c>
      <c r="J160" s="232">
        <v>3910</v>
      </c>
      <c r="K160" s="232">
        <v>4670</v>
      </c>
      <c r="L160" s="232">
        <v>5450</v>
      </c>
      <c r="M160" s="232">
        <v>6480</v>
      </c>
    </row>
    <row r="161" spans="1:13" x14ac:dyDescent="0.4">
      <c r="A161" s="236">
        <v>63</v>
      </c>
      <c r="B161" s="236" t="s">
        <v>447</v>
      </c>
      <c r="C161" s="236">
        <v>4</v>
      </c>
      <c r="D161" s="237">
        <v>12.9</v>
      </c>
      <c r="E161" s="238" t="s">
        <v>64</v>
      </c>
      <c r="F161" s="236">
        <v>344</v>
      </c>
      <c r="G161" s="236">
        <v>767</v>
      </c>
      <c r="H161" s="239">
        <v>1130</v>
      </c>
      <c r="I161" s="239">
        <v>1660</v>
      </c>
      <c r="J161" s="239">
        <v>2090</v>
      </c>
      <c r="K161" s="239">
        <v>2560</v>
      </c>
      <c r="L161" s="239">
        <v>3060</v>
      </c>
      <c r="M161" s="239">
        <v>3760</v>
      </c>
    </row>
    <row r="162" spans="1:13" x14ac:dyDescent="0.4">
      <c r="A162" s="155">
        <v>64</v>
      </c>
      <c r="B162" s="155" t="s">
        <v>453</v>
      </c>
      <c r="C162" s="155">
        <v>4</v>
      </c>
      <c r="D162" s="230" t="s">
        <v>455</v>
      </c>
      <c r="E162" s="231" t="s">
        <v>64</v>
      </c>
      <c r="F162" s="155">
        <v>336</v>
      </c>
      <c r="G162" s="155">
        <v>749</v>
      </c>
      <c r="H162" s="232">
        <v>1060</v>
      </c>
      <c r="I162" s="232">
        <v>1470</v>
      </c>
      <c r="J162" s="232">
        <v>1780</v>
      </c>
      <c r="K162" s="232">
        <v>2070</v>
      </c>
      <c r="L162" s="232">
        <v>2340</v>
      </c>
      <c r="M162" s="232">
        <v>2690</v>
      </c>
    </row>
    <row r="163" spans="1:13" x14ac:dyDescent="0.4">
      <c r="A163" s="236">
        <v>65</v>
      </c>
      <c r="B163" s="236" t="s">
        <v>458</v>
      </c>
      <c r="C163" s="236">
        <v>4</v>
      </c>
      <c r="D163" s="237">
        <v>687</v>
      </c>
      <c r="E163" s="238" t="s">
        <v>64</v>
      </c>
      <c r="F163" s="239">
        <v>2700</v>
      </c>
      <c r="G163" s="239">
        <v>5050</v>
      </c>
      <c r="H163" s="239">
        <v>7130</v>
      </c>
      <c r="I163" s="239">
        <v>10500</v>
      </c>
      <c r="J163" s="239">
        <v>13500</v>
      </c>
      <c r="K163" s="239">
        <v>17100</v>
      </c>
      <c r="L163" s="239">
        <v>21200</v>
      </c>
      <c r="M163" s="239">
        <v>27800</v>
      </c>
    </row>
    <row r="164" spans="1:13" x14ac:dyDescent="0.4">
      <c r="A164" s="155">
        <v>66</v>
      </c>
      <c r="B164" s="155" t="s">
        <v>462</v>
      </c>
      <c r="C164" s="155">
        <v>3</v>
      </c>
      <c r="D164" s="230">
        <v>27.6</v>
      </c>
      <c r="E164" s="231" t="s">
        <v>64</v>
      </c>
      <c r="F164" s="232">
        <v>613</v>
      </c>
      <c r="G164" s="232">
        <v>954</v>
      </c>
      <c r="H164" s="232">
        <v>1180</v>
      </c>
      <c r="I164" s="232">
        <v>1460</v>
      </c>
      <c r="J164" s="232">
        <v>1660</v>
      </c>
      <c r="K164" s="232">
        <v>1850</v>
      </c>
      <c r="L164" s="232">
        <v>2040</v>
      </c>
      <c r="M164" s="232">
        <v>2280</v>
      </c>
    </row>
    <row r="165" spans="1:13" x14ac:dyDescent="0.4">
      <c r="A165" s="155"/>
      <c r="B165" s="155"/>
      <c r="C165" s="155"/>
      <c r="D165" s="230"/>
      <c r="E165" s="231" t="s">
        <v>65</v>
      </c>
      <c r="F165" s="232">
        <v>1060</v>
      </c>
      <c r="G165" s="232">
        <v>2460</v>
      </c>
      <c r="H165" s="232">
        <v>3570</v>
      </c>
      <c r="I165" s="232">
        <v>5270</v>
      </c>
      <c r="J165" s="232">
        <v>6310</v>
      </c>
      <c r="K165" s="232">
        <v>7700</v>
      </c>
      <c r="L165" s="232">
        <v>9190</v>
      </c>
      <c r="M165" s="232">
        <v>11000</v>
      </c>
    </row>
    <row r="166" spans="1:13" x14ac:dyDescent="0.4">
      <c r="A166" s="155"/>
      <c r="B166" s="155"/>
      <c r="C166" s="155"/>
      <c r="D166" s="230"/>
      <c r="E166" s="231" t="s">
        <v>66</v>
      </c>
      <c r="F166" s="232">
        <v>664</v>
      </c>
      <c r="G166" s="232">
        <v>1210</v>
      </c>
      <c r="H166" s="232">
        <v>1710</v>
      </c>
      <c r="I166" s="232">
        <v>2470</v>
      </c>
      <c r="J166" s="232">
        <v>2980</v>
      </c>
      <c r="K166" s="232">
        <v>3610</v>
      </c>
      <c r="L166" s="232">
        <v>4290</v>
      </c>
      <c r="M166" s="232">
        <v>5060</v>
      </c>
    </row>
    <row r="167" spans="1:13" x14ac:dyDescent="0.4">
      <c r="A167" s="236">
        <v>67</v>
      </c>
      <c r="B167" s="236" t="s">
        <v>465</v>
      </c>
      <c r="C167" s="236">
        <v>2</v>
      </c>
      <c r="D167" s="237">
        <v>19.5</v>
      </c>
      <c r="E167" s="238" t="s">
        <v>64</v>
      </c>
      <c r="F167" s="239">
        <v>234</v>
      </c>
      <c r="G167" s="239">
        <v>1080</v>
      </c>
      <c r="H167" s="239">
        <v>2190</v>
      </c>
      <c r="I167" s="239">
        <v>4330</v>
      </c>
      <c r="J167" s="239">
        <v>6490</v>
      </c>
      <c r="K167" s="239">
        <v>9120</v>
      </c>
      <c r="L167" s="239">
        <v>12200</v>
      </c>
      <c r="M167" s="239">
        <v>17000</v>
      </c>
    </row>
    <row r="168" spans="1:13" x14ac:dyDescent="0.4">
      <c r="A168" s="236"/>
      <c r="B168" s="236"/>
      <c r="C168" s="236"/>
      <c r="D168" s="237"/>
      <c r="E168" s="238" t="s">
        <v>2159</v>
      </c>
      <c r="F168" s="239">
        <v>951</v>
      </c>
      <c r="G168" s="239">
        <v>1980</v>
      </c>
      <c r="H168" s="239">
        <v>2970</v>
      </c>
      <c r="I168" s="239">
        <v>4470</v>
      </c>
      <c r="J168" s="239">
        <v>5480</v>
      </c>
      <c r="K168" s="239">
        <v>6470</v>
      </c>
      <c r="L168" s="239">
        <v>8370</v>
      </c>
      <c r="M168" s="239">
        <v>9160</v>
      </c>
    </row>
    <row r="169" spans="1:13" x14ac:dyDescent="0.4">
      <c r="A169" s="236"/>
      <c r="B169" s="236"/>
      <c r="C169" s="236"/>
      <c r="D169" s="237"/>
      <c r="E169" s="238" t="s">
        <v>66</v>
      </c>
      <c r="F169" s="239">
        <v>380</v>
      </c>
      <c r="G169" s="239">
        <v>1560</v>
      </c>
      <c r="H169" s="239">
        <v>2730</v>
      </c>
      <c r="I169" s="239">
        <v>4440</v>
      </c>
      <c r="J169" s="239">
        <v>5620</v>
      </c>
      <c r="K169" s="239">
        <v>6780</v>
      </c>
      <c r="L169" s="239">
        <v>8790</v>
      </c>
      <c r="M169" s="239">
        <v>9870</v>
      </c>
    </row>
    <row r="170" spans="1:13" x14ac:dyDescent="0.4">
      <c r="A170" s="155">
        <v>68</v>
      </c>
      <c r="B170" s="155" t="s">
        <v>469</v>
      </c>
      <c r="C170" s="155">
        <v>2</v>
      </c>
      <c r="D170" s="230">
        <v>177</v>
      </c>
      <c r="E170" s="231" t="s">
        <v>64</v>
      </c>
      <c r="F170" s="232">
        <v>2850</v>
      </c>
      <c r="G170" s="232">
        <v>5330</v>
      </c>
      <c r="H170" s="232">
        <v>7160</v>
      </c>
      <c r="I170" s="232">
        <v>9540</v>
      </c>
      <c r="J170" s="232">
        <v>11300</v>
      </c>
      <c r="K170" s="232">
        <v>13100</v>
      </c>
      <c r="L170" s="232">
        <v>14900</v>
      </c>
      <c r="M170" s="232">
        <v>17300</v>
      </c>
    </row>
    <row r="171" spans="1:13" x14ac:dyDescent="0.4">
      <c r="A171" s="155"/>
      <c r="B171" s="155"/>
      <c r="C171" s="155"/>
      <c r="D171" s="230"/>
      <c r="E171" s="231" t="s">
        <v>2159</v>
      </c>
      <c r="F171" s="232">
        <v>3480</v>
      </c>
      <c r="G171" s="232">
        <v>6360</v>
      </c>
      <c r="H171" s="232">
        <v>9050</v>
      </c>
      <c r="I171" s="232">
        <v>13100</v>
      </c>
      <c r="J171" s="232">
        <v>15700</v>
      </c>
      <c r="K171" s="232">
        <v>18100</v>
      </c>
      <c r="L171" s="232">
        <v>23000</v>
      </c>
      <c r="M171" s="232">
        <v>24700</v>
      </c>
    </row>
    <row r="172" spans="1:13" x14ac:dyDescent="0.4">
      <c r="A172" s="155"/>
      <c r="B172" s="155"/>
      <c r="C172" s="155"/>
      <c r="D172" s="230"/>
      <c r="E172" s="231" t="s">
        <v>66</v>
      </c>
      <c r="F172" s="232">
        <v>2890</v>
      </c>
      <c r="G172" s="232">
        <v>5530</v>
      </c>
      <c r="H172" s="232">
        <v>7690</v>
      </c>
      <c r="I172" s="232">
        <v>10900</v>
      </c>
      <c r="J172" s="232">
        <v>13300</v>
      </c>
      <c r="K172" s="232">
        <v>15500</v>
      </c>
      <c r="L172" s="232">
        <v>18800</v>
      </c>
      <c r="M172" s="232">
        <v>21000</v>
      </c>
    </row>
    <row r="173" spans="1:13" x14ac:dyDescent="0.4">
      <c r="A173" s="236">
        <v>69</v>
      </c>
      <c r="B173" s="236" t="s">
        <v>473</v>
      </c>
      <c r="C173" s="236">
        <v>2</v>
      </c>
      <c r="D173" s="237">
        <v>4.0599999999999996</v>
      </c>
      <c r="E173" s="238" t="s">
        <v>64</v>
      </c>
      <c r="F173" s="239">
        <v>614</v>
      </c>
      <c r="G173" s="239">
        <v>1300</v>
      </c>
      <c r="H173" s="239">
        <v>1810</v>
      </c>
      <c r="I173" s="239">
        <v>2450</v>
      </c>
      <c r="J173" s="239">
        <v>2910</v>
      </c>
      <c r="K173" s="239">
        <v>3340</v>
      </c>
      <c r="L173" s="239">
        <v>3760</v>
      </c>
      <c r="M173" s="239">
        <v>4260</v>
      </c>
    </row>
    <row r="174" spans="1:13" x14ac:dyDescent="0.4">
      <c r="A174" s="236"/>
      <c r="B174" s="236"/>
      <c r="C174" s="236"/>
      <c r="D174" s="237"/>
      <c r="E174" s="238" t="s">
        <v>2159</v>
      </c>
      <c r="F174" s="239">
        <v>367</v>
      </c>
      <c r="G174" s="239">
        <v>842</v>
      </c>
      <c r="H174" s="239">
        <v>1300</v>
      </c>
      <c r="I174" s="239">
        <v>2020</v>
      </c>
      <c r="J174" s="239">
        <v>2520</v>
      </c>
      <c r="K174" s="239">
        <v>3010</v>
      </c>
      <c r="L174" s="239">
        <v>3930</v>
      </c>
      <c r="M174" s="239">
        <v>4360</v>
      </c>
    </row>
    <row r="175" spans="1:13" x14ac:dyDescent="0.4">
      <c r="A175" s="236"/>
      <c r="B175" s="236"/>
      <c r="C175" s="236"/>
      <c r="D175" s="237"/>
      <c r="E175" s="238" t="s">
        <v>66</v>
      </c>
      <c r="F175" s="239">
        <v>557</v>
      </c>
      <c r="G175" s="239">
        <v>1100</v>
      </c>
      <c r="H175" s="239">
        <v>1530</v>
      </c>
      <c r="I175" s="239">
        <v>2170</v>
      </c>
      <c r="J175" s="239">
        <v>2640</v>
      </c>
      <c r="K175" s="239">
        <v>3110</v>
      </c>
      <c r="L175" s="239">
        <v>3880</v>
      </c>
      <c r="M175" s="239">
        <v>4330</v>
      </c>
    </row>
    <row r="176" spans="1:13" x14ac:dyDescent="0.4">
      <c r="A176" s="155">
        <v>70</v>
      </c>
      <c r="B176" s="155" t="s">
        <v>476</v>
      </c>
      <c r="C176" s="155">
        <v>2</v>
      </c>
      <c r="D176" s="230">
        <v>75.8</v>
      </c>
      <c r="E176" s="231" t="s">
        <v>64</v>
      </c>
      <c r="F176" s="232">
        <v>1690</v>
      </c>
      <c r="G176" s="232">
        <v>5280</v>
      </c>
      <c r="H176" s="232">
        <v>8590</v>
      </c>
      <c r="I176" s="232">
        <v>13400</v>
      </c>
      <c r="J176" s="232">
        <v>17200</v>
      </c>
      <c r="K176" s="232">
        <v>20900</v>
      </c>
      <c r="L176" s="232">
        <v>24700</v>
      </c>
      <c r="M176" s="232">
        <v>29400</v>
      </c>
    </row>
    <row r="177" spans="1:13" x14ac:dyDescent="0.4">
      <c r="A177" s="155"/>
      <c r="B177" s="155"/>
      <c r="C177" s="155"/>
      <c r="D177" s="230"/>
      <c r="E177" s="231" t="s">
        <v>2159</v>
      </c>
      <c r="F177" s="232">
        <v>2080</v>
      </c>
      <c r="G177" s="232">
        <v>4120</v>
      </c>
      <c r="H177" s="232">
        <v>6020</v>
      </c>
      <c r="I177" s="232">
        <v>8890</v>
      </c>
      <c r="J177" s="232">
        <v>10800</v>
      </c>
      <c r="K177" s="232">
        <v>12600</v>
      </c>
      <c r="L177" s="232">
        <v>16200</v>
      </c>
      <c r="M177" s="232">
        <v>17500</v>
      </c>
    </row>
    <row r="178" spans="1:13" x14ac:dyDescent="0.4">
      <c r="A178" s="155"/>
      <c r="B178" s="155"/>
      <c r="C178" s="155"/>
      <c r="D178" s="230"/>
      <c r="E178" s="231" t="s">
        <v>66</v>
      </c>
      <c r="F178" s="232">
        <v>1790</v>
      </c>
      <c r="G178" s="232">
        <v>4700</v>
      </c>
      <c r="H178" s="232">
        <v>6930</v>
      </c>
      <c r="I178" s="232">
        <v>9980</v>
      </c>
      <c r="J178" s="232">
        <v>12100</v>
      </c>
      <c r="K178" s="232">
        <v>14100</v>
      </c>
      <c r="L178" s="232">
        <v>17600</v>
      </c>
      <c r="M178" s="232">
        <v>19400</v>
      </c>
    </row>
    <row r="179" spans="1:13" x14ac:dyDescent="0.4">
      <c r="A179" s="236">
        <v>71</v>
      </c>
      <c r="B179" s="236" t="s">
        <v>480</v>
      </c>
      <c r="C179" s="236">
        <v>3</v>
      </c>
      <c r="D179" s="237">
        <v>641</v>
      </c>
      <c r="E179" s="238" t="s">
        <v>64</v>
      </c>
      <c r="F179" s="239">
        <v>6810</v>
      </c>
      <c r="G179" s="239">
        <v>13700</v>
      </c>
      <c r="H179" s="239">
        <v>19200</v>
      </c>
      <c r="I179" s="239">
        <v>26900</v>
      </c>
      <c r="J179" s="239">
        <v>33100</v>
      </c>
      <c r="K179" s="239">
        <v>39600</v>
      </c>
      <c r="L179" s="239">
        <v>46400</v>
      </c>
      <c r="M179" s="239">
        <v>55700</v>
      </c>
    </row>
    <row r="180" spans="1:13" x14ac:dyDescent="0.4">
      <c r="A180" s="236"/>
      <c r="B180" s="236"/>
      <c r="C180" s="236"/>
      <c r="D180" s="237"/>
      <c r="E180" s="238" t="s">
        <v>65</v>
      </c>
      <c r="F180" s="239">
        <v>6860</v>
      </c>
      <c r="G180" s="239">
        <v>12400</v>
      </c>
      <c r="H180" s="239">
        <v>16000</v>
      </c>
      <c r="I180" s="239">
        <v>21200</v>
      </c>
      <c r="J180" s="239">
        <v>23800</v>
      </c>
      <c r="K180" s="239">
        <v>27500</v>
      </c>
      <c r="L180" s="239">
        <v>31200</v>
      </c>
      <c r="M180" s="239">
        <v>35500</v>
      </c>
    </row>
    <row r="181" spans="1:13" x14ac:dyDescent="0.4">
      <c r="A181" s="236"/>
      <c r="B181" s="236"/>
      <c r="C181" s="236"/>
      <c r="D181" s="237"/>
      <c r="E181" s="238" t="s">
        <v>66</v>
      </c>
      <c r="F181" s="239">
        <v>6810</v>
      </c>
      <c r="G181" s="239">
        <v>13600</v>
      </c>
      <c r="H181" s="239">
        <v>18800</v>
      </c>
      <c r="I181" s="239">
        <v>26000</v>
      </c>
      <c r="J181" s="239">
        <v>31200</v>
      </c>
      <c r="K181" s="239">
        <v>36500</v>
      </c>
      <c r="L181" s="239">
        <v>41800</v>
      </c>
      <c r="M181" s="239">
        <v>48800</v>
      </c>
    </row>
    <row r="182" spans="1:13" x14ac:dyDescent="0.4">
      <c r="A182" s="155">
        <v>72</v>
      </c>
      <c r="B182" s="155" t="s">
        <v>484</v>
      </c>
      <c r="C182" s="155">
        <v>3</v>
      </c>
      <c r="D182" s="230">
        <v>891</v>
      </c>
      <c r="E182" s="231" t="s">
        <v>64</v>
      </c>
      <c r="F182" s="232">
        <v>9150</v>
      </c>
      <c r="G182" s="232">
        <v>16400</v>
      </c>
      <c r="H182" s="232">
        <v>21700</v>
      </c>
      <c r="I182" s="232">
        <v>28700</v>
      </c>
      <c r="J182" s="232">
        <v>33900</v>
      </c>
      <c r="K182" s="232">
        <v>39200</v>
      </c>
      <c r="L182" s="232">
        <v>44500</v>
      </c>
      <c r="M182" s="232">
        <v>51600</v>
      </c>
    </row>
    <row r="183" spans="1:13" x14ac:dyDescent="0.4">
      <c r="A183" s="155"/>
      <c r="B183" s="155"/>
      <c r="C183" s="155"/>
      <c r="D183" s="230"/>
      <c r="E183" s="231" t="s">
        <v>65</v>
      </c>
      <c r="F183" s="232">
        <v>8090</v>
      </c>
      <c r="G183" s="232">
        <v>13600</v>
      </c>
      <c r="H183" s="232">
        <v>16800</v>
      </c>
      <c r="I183" s="232">
        <v>21600</v>
      </c>
      <c r="J183" s="232">
        <v>23800</v>
      </c>
      <c r="K183" s="232">
        <v>27100</v>
      </c>
      <c r="L183" s="232">
        <v>30200</v>
      </c>
      <c r="M183" s="232">
        <v>33900</v>
      </c>
    </row>
    <row r="184" spans="1:13" x14ac:dyDescent="0.4">
      <c r="A184" s="155"/>
      <c r="B184" s="155"/>
      <c r="C184" s="155"/>
      <c r="D184" s="230"/>
      <c r="E184" s="231" t="s">
        <v>66</v>
      </c>
      <c r="F184" s="232">
        <v>9120</v>
      </c>
      <c r="G184" s="232">
        <v>16300</v>
      </c>
      <c r="H184" s="232">
        <v>21300</v>
      </c>
      <c r="I184" s="232">
        <v>27800</v>
      </c>
      <c r="J184" s="232">
        <v>32300</v>
      </c>
      <c r="K184" s="232">
        <v>36800</v>
      </c>
      <c r="L184" s="232">
        <v>41100</v>
      </c>
      <c r="M184" s="232">
        <v>46700</v>
      </c>
    </row>
    <row r="185" spans="1:13" x14ac:dyDescent="0.4">
      <c r="A185" s="236">
        <v>73</v>
      </c>
      <c r="B185" s="236" t="s">
        <v>487</v>
      </c>
      <c r="C185" s="236">
        <v>3</v>
      </c>
      <c r="D185" s="237">
        <v>3.56</v>
      </c>
      <c r="E185" s="238" t="s">
        <v>64</v>
      </c>
      <c r="F185" s="239">
        <v>545</v>
      </c>
      <c r="G185" s="239">
        <v>1300</v>
      </c>
      <c r="H185" s="239">
        <v>2020</v>
      </c>
      <c r="I185" s="239">
        <v>3200</v>
      </c>
      <c r="J185" s="239">
        <v>4290</v>
      </c>
      <c r="K185" s="239">
        <v>5560</v>
      </c>
      <c r="L185" s="239">
        <v>7030</v>
      </c>
      <c r="M185" s="239">
        <v>9320</v>
      </c>
    </row>
    <row r="186" spans="1:13" x14ac:dyDescent="0.4">
      <c r="A186" s="236"/>
      <c r="B186" s="236"/>
      <c r="C186" s="236"/>
      <c r="D186" s="237"/>
      <c r="E186" s="238" t="s">
        <v>65</v>
      </c>
      <c r="F186" s="239">
        <v>358</v>
      </c>
      <c r="G186" s="239">
        <v>856</v>
      </c>
      <c r="H186" s="239">
        <v>1240</v>
      </c>
      <c r="I186" s="239">
        <v>1870</v>
      </c>
      <c r="J186" s="239">
        <v>2300</v>
      </c>
      <c r="K186" s="239">
        <v>2820</v>
      </c>
      <c r="L186" s="239">
        <v>3390</v>
      </c>
      <c r="M186" s="239">
        <v>4060</v>
      </c>
    </row>
    <row r="187" spans="1:13" x14ac:dyDescent="0.4">
      <c r="A187" s="236"/>
      <c r="B187" s="236"/>
      <c r="C187" s="236"/>
      <c r="D187" s="237"/>
      <c r="E187" s="238" t="s">
        <v>66</v>
      </c>
      <c r="F187" s="239">
        <v>493</v>
      </c>
      <c r="G187" s="239">
        <v>1090</v>
      </c>
      <c r="H187" s="239">
        <v>1560</v>
      </c>
      <c r="I187" s="239">
        <v>2270</v>
      </c>
      <c r="J187" s="239">
        <v>2810</v>
      </c>
      <c r="K187" s="239">
        <v>3430</v>
      </c>
      <c r="L187" s="239">
        <v>4080</v>
      </c>
      <c r="M187" s="239">
        <v>4950</v>
      </c>
    </row>
    <row r="188" spans="1:13" x14ac:dyDescent="0.4">
      <c r="A188" s="155">
        <v>74</v>
      </c>
      <c r="B188" s="155" t="s">
        <v>489</v>
      </c>
      <c r="C188" s="155">
        <v>3</v>
      </c>
      <c r="D188" s="230">
        <v>4.3899999999999997</v>
      </c>
      <c r="E188" s="231" t="s">
        <v>64</v>
      </c>
      <c r="F188" s="232">
        <v>315</v>
      </c>
      <c r="G188" s="232">
        <v>734</v>
      </c>
      <c r="H188" s="232">
        <v>1120</v>
      </c>
      <c r="I188" s="232">
        <v>1710</v>
      </c>
      <c r="J188" s="232">
        <v>2240</v>
      </c>
      <c r="K188" s="232">
        <v>2840</v>
      </c>
      <c r="L188" s="232">
        <v>3500</v>
      </c>
      <c r="M188" s="232">
        <v>4500</v>
      </c>
    </row>
    <row r="189" spans="1:13" x14ac:dyDescent="0.4">
      <c r="A189" s="155"/>
      <c r="B189" s="155"/>
      <c r="C189" s="155"/>
      <c r="D189" s="230"/>
      <c r="E189" s="231" t="s">
        <v>2159</v>
      </c>
      <c r="F189" s="232">
        <v>484</v>
      </c>
      <c r="G189" s="232">
        <v>1160</v>
      </c>
      <c r="H189" s="232">
        <v>1640</v>
      </c>
      <c r="I189" s="232">
        <v>2460</v>
      </c>
      <c r="J189" s="232">
        <v>3090</v>
      </c>
      <c r="K189" s="232">
        <v>3790</v>
      </c>
      <c r="L189" s="232">
        <v>4550</v>
      </c>
      <c r="M189" s="232">
        <v>5460</v>
      </c>
    </row>
    <row r="190" spans="1:13" x14ac:dyDescent="0.4">
      <c r="A190" s="155"/>
      <c r="B190" s="155"/>
      <c r="C190" s="155"/>
      <c r="D190" s="230"/>
      <c r="E190" s="231" t="s">
        <v>66</v>
      </c>
      <c r="F190" s="232">
        <v>347</v>
      </c>
      <c r="G190" s="232">
        <v>872</v>
      </c>
      <c r="H190" s="232">
        <v>1350</v>
      </c>
      <c r="I190" s="232">
        <v>2130</v>
      </c>
      <c r="J190" s="232">
        <v>2750</v>
      </c>
      <c r="K190" s="232">
        <v>3460</v>
      </c>
      <c r="L190" s="232">
        <v>4220</v>
      </c>
      <c r="M190" s="232">
        <v>5180</v>
      </c>
    </row>
    <row r="191" spans="1:13" x14ac:dyDescent="0.4">
      <c r="A191" s="236">
        <v>75</v>
      </c>
      <c r="B191" s="236" t="s">
        <v>493</v>
      </c>
      <c r="C191" s="236">
        <v>3</v>
      </c>
      <c r="D191" s="237">
        <v>70.7</v>
      </c>
      <c r="E191" s="238" t="s">
        <v>64</v>
      </c>
      <c r="F191" s="239">
        <v>1190</v>
      </c>
      <c r="G191" s="239">
        <v>2950</v>
      </c>
      <c r="H191" s="239">
        <v>4660</v>
      </c>
      <c r="I191" s="239">
        <v>7500</v>
      </c>
      <c r="J191" s="239">
        <v>10100</v>
      </c>
      <c r="K191" s="239">
        <v>13200</v>
      </c>
      <c r="L191" s="239">
        <v>16700</v>
      </c>
      <c r="M191" s="239">
        <v>22200</v>
      </c>
    </row>
    <row r="192" spans="1:13" x14ac:dyDescent="0.4">
      <c r="A192" s="236"/>
      <c r="B192" s="236"/>
      <c r="C192" s="236"/>
      <c r="D192" s="237"/>
      <c r="E192" s="238" t="s">
        <v>2159</v>
      </c>
      <c r="F192" s="239">
        <v>2430</v>
      </c>
      <c r="G192" s="239">
        <v>5230</v>
      </c>
      <c r="H192" s="239">
        <v>7070</v>
      </c>
      <c r="I192" s="239">
        <v>10100</v>
      </c>
      <c r="J192" s="239">
        <v>12300</v>
      </c>
      <c r="K192" s="239">
        <v>14700</v>
      </c>
      <c r="L192" s="239">
        <v>17200</v>
      </c>
      <c r="M192" s="239">
        <v>20300</v>
      </c>
    </row>
    <row r="193" spans="1:13" x14ac:dyDescent="0.4">
      <c r="A193" s="236"/>
      <c r="B193" s="236"/>
      <c r="C193" s="236"/>
      <c r="D193" s="237"/>
      <c r="E193" s="238" t="s">
        <v>66</v>
      </c>
      <c r="F193" s="239">
        <v>1420</v>
      </c>
      <c r="G193" s="239">
        <v>3770</v>
      </c>
      <c r="H193" s="239">
        <v>5850</v>
      </c>
      <c r="I193" s="239">
        <v>9090</v>
      </c>
      <c r="J193" s="239">
        <v>11600</v>
      </c>
      <c r="K193" s="239">
        <v>14300</v>
      </c>
      <c r="L193" s="239">
        <v>17100</v>
      </c>
      <c r="M193" s="239">
        <v>20700</v>
      </c>
    </row>
    <row r="194" spans="1:13" x14ac:dyDescent="0.4">
      <c r="A194" s="155">
        <v>76</v>
      </c>
      <c r="B194" s="240" t="s">
        <v>498</v>
      </c>
      <c r="C194" s="155">
        <v>3</v>
      </c>
      <c r="D194" s="230">
        <v>348</v>
      </c>
      <c r="E194" s="231" t="s">
        <v>64</v>
      </c>
      <c r="F194" s="232">
        <v>5160</v>
      </c>
      <c r="G194" s="232">
        <v>9990</v>
      </c>
      <c r="H194" s="232">
        <v>13800</v>
      </c>
      <c r="I194" s="232">
        <v>19000</v>
      </c>
      <c r="J194" s="232">
        <v>23300</v>
      </c>
      <c r="K194" s="232">
        <v>27700</v>
      </c>
      <c r="L194" s="232">
        <v>32300</v>
      </c>
      <c r="M194" s="232">
        <v>38600</v>
      </c>
    </row>
    <row r="195" spans="1:13" x14ac:dyDescent="0.4">
      <c r="A195" s="155"/>
      <c r="B195" s="155"/>
      <c r="C195" s="155"/>
      <c r="D195" s="230"/>
      <c r="E195" s="231" t="s">
        <v>65</v>
      </c>
      <c r="F195" s="232">
        <v>5160</v>
      </c>
      <c r="G195" s="232">
        <v>9800</v>
      </c>
      <c r="H195" s="232">
        <v>12800</v>
      </c>
      <c r="I195" s="232">
        <v>17200</v>
      </c>
      <c r="J195" s="232">
        <v>19800</v>
      </c>
      <c r="K195" s="232">
        <v>23100</v>
      </c>
      <c r="L195" s="232">
        <v>26400</v>
      </c>
      <c r="M195" s="232">
        <v>30300</v>
      </c>
    </row>
    <row r="196" spans="1:13" x14ac:dyDescent="0.4">
      <c r="A196" s="155"/>
      <c r="B196" s="155"/>
      <c r="C196" s="155"/>
      <c r="D196" s="230"/>
      <c r="E196" s="231" t="s">
        <v>66</v>
      </c>
      <c r="F196" s="232">
        <v>5160</v>
      </c>
      <c r="G196" s="232">
        <v>9970</v>
      </c>
      <c r="H196" s="232">
        <v>13600</v>
      </c>
      <c r="I196" s="232">
        <v>18600</v>
      </c>
      <c r="J196" s="232">
        <v>22200</v>
      </c>
      <c r="K196" s="232">
        <v>26000</v>
      </c>
      <c r="L196" s="232">
        <v>29900</v>
      </c>
      <c r="M196" s="232">
        <v>34900</v>
      </c>
    </row>
    <row r="197" spans="1:13" x14ac:dyDescent="0.4">
      <c r="A197" s="236">
        <v>77</v>
      </c>
      <c r="B197" s="236" t="s">
        <v>502</v>
      </c>
      <c r="C197" s="236">
        <v>3</v>
      </c>
      <c r="D197" s="241">
        <v>1545</v>
      </c>
      <c r="E197" s="238" t="s">
        <v>64</v>
      </c>
      <c r="F197" s="239">
        <v>14500</v>
      </c>
      <c r="G197" s="239">
        <v>21900</v>
      </c>
      <c r="H197" s="239">
        <v>27100</v>
      </c>
      <c r="I197" s="239">
        <v>33900</v>
      </c>
      <c r="J197" s="239">
        <v>39300</v>
      </c>
      <c r="K197" s="239">
        <v>44700</v>
      </c>
      <c r="L197" s="239">
        <v>50400</v>
      </c>
      <c r="M197" s="239">
        <v>58300</v>
      </c>
    </row>
    <row r="198" spans="1:13" x14ac:dyDescent="0.4">
      <c r="A198" s="236"/>
      <c r="B198" s="236"/>
      <c r="C198" s="236"/>
      <c r="D198" s="237"/>
      <c r="E198" s="238" t="s">
        <v>2159</v>
      </c>
      <c r="F198" s="239">
        <v>12200</v>
      </c>
      <c r="G198" s="239">
        <v>19700</v>
      </c>
      <c r="H198" s="239">
        <v>23800</v>
      </c>
      <c r="I198" s="239">
        <v>30100</v>
      </c>
      <c r="J198" s="239">
        <v>33100</v>
      </c>
      <c r="K198" s="239">
        <v>37400</v>
      </c>
      <c r="L198" s="239">
        <v>41600</v>
      </c>
      <c r="M198" s="239">
        <v>46400</v>
      </c>
    </row>
    <row r="199" spans="1:13" x14ac:dyDescent="0.4">
      <c r="A199" s="236"/>
      <c r="B199" s="236"/>
      <c r="C199" s="236"/>
      <c r="D199" s="237"/>
      <c r="E199" s="238" t="s">
        <v>66</v>
      </c>
      <c r="F199" s="239">
        <v>14500</v>
      </c>
      <c r="G199" s="239">
        <v>21800</v>
      </c>
      <c r="H199" s="239">
        <v>26900</v>
      </c>
      <c r="I199" s="239">
        <v>33600</v>
      </c>
      <c r="J199" s="239">
        <v>38600</v>
      </c>
      <c r="K199" s="239">
        <v>43700</v>
      </c>
      <c r="L199" s="239">
        <v>49000</v>
      </c>
      <c r="M199" s="239">
        <v>56100</v>
      </c>
    </row>
    <row r="200" spans="1:13" x14ac:dyDescent="0.4">
      <c r="A200" s="155">
        <v>78</v>
      </c>
      <c r="B200" s="155" t="s">
        <v>506</v>
      </c>
      <c r="C200" s="155">
        <v>4</v>
      </c>
      <c r="D200" s="230">
        <v>6.93</v>
      </c>
      <c r="E200" s="231" t="s">
        <v>64</v>
      </c>
      <c r="F200" s="232">
        <v>380</v>
      </c>
      <c r="G200" s="232">
        <v>810</v>
      </c>
      <c r="H200" s="232">
        <v>1190</v>
      </c>
      <c r="I200" s="232">
        <v>1760</v>
      </c>
      <c r="J200" s="232">
        <v>2250</v>
      </c>
      <c r="K200" s="232">
        <v>2800</v>
      </c>
      <c r="L200" s="232">
        <v>3410</v>
      </c>
      <c r="M200" s="232">
        <v>4310</v>
      </c>
    </row>
    <row r="201" spans="1:13" x14ac:dyDescent="0.4">
      <c r="A201" s="236">
        <v>79</v>
      </c>
      <c r="B201" s="236" t="s">
        <v>509</v>
      </c>
      <c r="C201" s="236">
        <v>4</v>
      </c>
      <c r="D201" s="237">
        <v>2.72</v>
      </c>
      <c r="E201" s="238" t="s">
        <v>64</v>
      </c>
      <c r="F201" s="239">
        <v>378</v>
      </c>
      <c r="G201" s="239">
        <v>645</v>
      </c>
      <c r="H201" s="239">
        <v>838</v>
      </c>
      <c r="I201" s="239">
        <v>1090</v>
      </c>
      <c r="J201" s="239">
        <v>1290</v>
      </c>
      <c r="K201" s="239">
        <v>1490</v>
      </c>
      <c r="L201" s="239">
        <v>1690</v>
      </c>
      <c r="M201" s="239">
        <v>1960</v>
      </c>
    </row>
    <row r="202" spans="1:13" x14ac:dyDescent="0.4">
      <c r="A202" s="155">
        <v>80</v>
      </c>
      <c r="B202" s="155" t="s">
        <v>512</v>
      </c>
      <c r="C202" s="155">
        <v>3</v>
      </c>
      <c r="D202" s="230">
        <v>39.6</v>
      </c>
      <c r="E202" s="231" t="s">
        <v>64</v>
      </c>
      <c r="F202" s="232">
        <v>2150</v>
      </c>
      <c r="G202" s="232">
        <v>3810</v>
      </c>
      <c r="H202" s="232">
        <v>5040</v>
      </c>
      <c r="I202" s="232">
        <v>6670</v>
      </c>
      <c r="J202" s="232">
        <v>7930</v>
      </c>
      <c r="K202" s="232">
        <v>9210</v>
      </c>
      <c r="L202" s="232">
        <v>10500</v>
      </c>
      <c r="M202" s="232">
        <v>12300</v>
      </c>
    </row>
    <row r="203" spans="1:13" x14ac:dyDescent="0.4">
      <c r="A203" s="155"/>
      <c r="B203" s="155"/>
      <c r="C203" s="155"/>
      <c r="D203" s="230"/>
      <c r="E203" s="231" t="s">
        <v>65</v>
      </c>
      <c r="F203" s="232">
        <v>1660</v>
      </c>
      <c r="G203" s="232">
        <v>3750</v>
      </c>
      <c r="H203" s="232">
        <v>5260</v>
      </c>
      <c r="I203" s="232">
        <v>7680</v>
      </c>
      <c r="J203" s="232">
        <v>9380</v>
      </c>
      <c r="K203" s="232">
        <v>11400</v>
      </c>
      <c r="L203" s="232">
        <v>13500</v>
      </c>
      <c r="M203" s="232">
        <v>16100</v>
      </c>
    </row>
    <row r="204" spans="1:13" x14ac:dyDescent="0.4">
      <c r="A204" s="155"/>
      <c r="B204" s="155"/>
      <c r="C204" s="155"/>
      <c r="D204" s="230"/>
      <c r="E204" s="231" t="s">
        <v>66</v>
      </c>
      <c r="F204" s="232">
        <v>2120</v>
      </c>
      <c r="G204" s="232">
        <v>3810</v>
      </c>
      <c r="H204" s="232">
        <v>5070</v>
      </c>
      <c r="I204" s="232">
        <v>6870</v>
      </c>
      <c r="J204" s="232">
        <v>8270</v>
      </c>
      <c r="K204" s="232">
        <v>9800</v>
      </c>
      <c r="L204" s="232">
        <v>11400</v>
      </c>
      <c r="M204" s="232">
        <v>13600</v>
      </c>
    </row>
    <row r="205" spans="1:13" x14ac:dyDescent="0.4">
      <c r="A205" s="236">
        <v>81</v>
      </c>
      <c r="B205" s="236" t="s">
        <v>516</v>
      </c>
      <c r="C205" s="236" t="s">
        <v>191</v>
      </c>
      <c r="D205" s="237">
        <v>30.2</v>
      </c>
      <c r="E205" s="238" t="s">
        <v>64</v>
      </c>
      <c r="F205" s="239">
        <v>1960</v>
      </c>
      <c r="G205" s="239">
        <v>4380</v>
      </c>
      <c r="H205" s="239">
        <v>6510</v>
      </c>
      <c r="I205" s="239">
        <v>9780</v>
      </c>
      <c r="J205" s="239">
        <v>12600</v>
      </c>
      <c r="K205" s="239">
        <v>15700</v>
      </c>
      <c r="L205" s="239">
        <v>19200</v>
      </c>
      <c r="M205" s="239">
        <v>24200</v>
      </c>
    </row>
    <row r="206" spans="1:13" x14ac:dyDescent="0.4">
      <c r="A206" s="155">
        <v>82</v>
      </c>
      <c r="B206" s="155" t="s">
        <v>523</v>
      </c>
      <c r="C206" s="155">
        <v>3</v>
      </c>
      <c r="D206" s="230">
        <v>21.6</v>
      </c>
      <c r="E206" s="231" t="s">
        <v>64</v>
      </c>
      <c r="F206" s="232">
        <v>1130</v>
      </c>
      <c r="G206" s="232">
        <v>2520</v>
      </c>
      <c r="H206" s="232">
        <v>3680</v>
      </c>
      <c r="I206" s="232">
        <v>5380</v>
      </c>
      <c r="J206" s="232">
        <v>6760</v>
      </c>
      <c r="K206" s="232">
        <v>8220</v>
      </c>
      <c r="L206" s="232">
        <v>9760</v>
      </c>
      <c r="M206" s="232">
        <v>11900</v>
      </c>
    </row>
    <row r="207" spans="1:13" x14ac:dyDescent="0.4">
      <c r="A207" s="155"/>
      <c r="B207" s="155"/>
      <c r="C207" s="155"/>
      <c r="D207" s="230"/>
      <c r="E207" s="231" t="s">
        <v>2159</v>
      </c>
      <c r="F207" s="232">
        <v>1160</v>
      </c>
      <c r="G207" s="232">
        <v>2660</v>
      </c>
      <c r="H207" s="232">
        <v>3720</v>
      </c>
      <c r="I207" s="232">
        <v>5470</v>
      </c>
      <c r="J207" s="232">
        <v>6740</v>
      </c>
      <c r="K207" s="232">
        <v>8190</v>
      </c>
      <c r="L207" s="232">
        <v>9740</v>
      </c>
      <c r="M207" s="232">
        <v>11600</v>
      </c>
    </row>
    <row r="208" spans="1:13" x14ac:dyDescent="0.4">
      <c r="A208" s="155"/>
      <c r="B208" s="155"/>
      <c r="C208" s="155"/>
      <c r="D208" s="230"/>
      <c r="E208" s="231" t="s">
        <v>66</v>
      </c>
      <c r="F208" s="232">
        <v>1130</v>
      </c>
      <c r="G208" s="232">
        <v>2540</v>
      </c>
      <c r="H208" s="232">
        <v>3690</v>
      </c>
      <c r="I208" s="232">
        <v>5410</v>
      </c>
      <c r="J208" s="232">
        <v>6750</v>
      </c>
      <c r="K208" s="232">
        <v>8210</v>
      </c>
      <c r="L208" s="232">
        <v>9750</v>
      </c>
      <c r="M208" s="232">
        <v>11700</v>
      </c>
    </row>
    <row r="209" spans="1:13" x14ac:dyDescent="0.4">
      <c r="A209" s="236">
        <v>83</v>
      </c>
      <c r="B209" s="236" t="s">
        <v>528</v>
      </c>
      <c r="C209" s="236">
        <v>3</v>
      </c>
      <c r="D209" s="237">
        <v>130</v>
      </c>
      <c r="E209" s="238" t="s">
        <v>64</v>
      </c>
      <c r="F209" s="239">
        <v>6360</v>
      </c>
      <c r="G209" s="239">
        <v>11300</v>
      </c>
      <c r="H209" s="239">
        <v>15100</v>
      </c>
      <c r="I209" s="239">
        <v>20500</v>
      </c>
      <c r="J209" s="239">
        <v>24800</v>
      </c>
      <c r="K209" s="239">
        <v>29500</v>
      </c>
      <c r="L209" s="239">
        <v>34400</v>
      </c>
      <c r="M209" s="239">
        <v>41500</v>
      </c>
    </row>
    <row r="210" spans="1:13" x14ac:dyDescent="0.4">
      <c r="A210" s="236"/>
      <c r="B210" s="236"/>
      <c r="C210" s="236"/>
      <c r="D210" s="237"/>
      <c r="E210" s="238" t="s">
        <v>2159</v>
      </c>
      <c r="F210" s="239">
        <v>3450</v>
      </c>
      <c r="G210" s="239">
        <v>7350</v>
      </c>
      <c r="H210" s="239">
        <v>10000</v>
      </c>
      <c r="I210" s="239">
        <v>14200</v>
      </c>
      <c r="J210" s="239">
        <v>17100</v>
      </c>
      <c r="K210" s="239">
        <v>20500</v>
      </c>
      <c r="L210" s="239">
        <v>24000</v>
      </c>
      <c r="M210" s="239">
        <v>28300</v>
      </c>
    </row>
    <row r="211" spans="1:13" x14ac:dyDescent="0.4">
      <c r="A211" s="236"/>
      <c r="B211" s="236"/>
      <c r="C211" s="236"/>
      <c r="D211" s="237"/>
      <c r="E211" s="238" t="s">
        <v>66</v>
      </c>
      <c r="F211" s="239">
        <v>6280</v>
      </c>
      <c r="G211" s="239">
        <v>11100</v>
      </c>
      <c r="H211" s="239">
        <v>14600</v>
      </c>
      <c r="I211" s="239">
        <v>19600</v>
      </c>
      <c r="J211" s="239">
        <v>23500</v>
      </c>
      <c r="K211" s="239">
        <v>27600</v>
      </c>
      <c r="L211" s="239">
        <v>31800</v>
      </c>
      <c r="M211" s="239">
        <v>37700</v>
      </c>
    </row>
    <row r="212" spans="1:13" x14ac:dyDescent="0.4">
      <c r="A212" s="155">
        <v>84</v>
      </c>
      <c r="B212" s="155" t="s">
        <v>533</v>
      </c>
      <c r="C212" s="155">
        <v>3</v>
      </c>
      <c r="D212" s="230">
        <v>1.54</v>
      </c>
      <c r="E212" s="231" t="s">
        <v>64</v>
      </c>
      <c r="F212" s="232">
        <v>220</v>
      </c>
      <c r="G212" s="232">
        <v>574</v>
      </c>
      <c r="H212" s="232">
        <v>898</v>
      </c>
      <c r="I212" s="232">
        <v>1390</v>
      </c>
      <c r="J212" s="232">
        <v>1810</v>
      </c>
      <c r="K212" s="232">
        <v>2270</v>
      </c>
      <c r="L212" s="232">
        <v>2750</v>
      </c>
      <c r="M212" s="232">
        <v>3440</v>
      </c>
    </row>
    <row r="213" spans="1:13" x14ac:dyDescent="0.4">
      <c r="A213" s="155"/>
      <c r="B213" s="155"/>
      <c r="C213" s="155"/>
      <c r="D213" s="230"/>
      <c r="E213" s="231" t="s">
        <v>2159</v>
      </c>
      <c r="F213" s="232">
        <v>223</v>
      </c>
      <c r="G213" s="232">
        <v>526</v>
      </c>
      <c r="H213" s="232">
        <v>754</v>
      </c>
      <c r="I213" s="232">
        <v>1120</v>
      </c>
      <c r="J213" s="232">
        <v>1380</v>
      </c>
      <c r="K213" s="232">
        <v>1680</v>
      </c>
      <c r="L213" s="232">
        <v>2010</v>
      </c>
      <c r="M213" s="232">
        <v>2390</v>
      </c>
    </row>
    <row r="214" spans="1:13" x14ac:dyDescent="0.4">
      <c r="A214" s="155"/>
      <c r="B214" s="155"/>
      <c r="C214" s="155"/>
      <c r="D214" s="230"/>
      <c r="E214" s="231" t="s">
        <v>66</v>
      </c>
      <c r="F214" s="232">
        <v>220</v>
      </c>
      <c r="G214" s="232">
        <v>561</v>
      </c>
      <c r="H214" s="232">
        <v>848</v>
      </c>
      <c r="I214" s="232">
        <v>1270</v>
      </c>
      <c r="J214" s="232">
        <v>1590</v>
      </c>
      <c r="K214" s="232">
        <v>1940</v>
      </c>
      <c r="L214" s="232">
        <v>2290</v>
      </c>
      <c r="M214" s="232">
        <v>2750</v>
      </c>
    </row>
    <row r="215" spans="1:13" x14ac:dyDescent="0.4">
      <c r="A215" s="236">
        <v>85</v>
      </c>
      <c r="B215" s="236" t="s">
        <v>538</v>
      </c>
      <c r="C215" s="236">
        <v>3</v>
      </c>
      <c r="D215" s="237">
        <v>0.59</v>
      </c>
      <c r="E215" s="238" t="s">
        <v>64</v>
      </c>
      <c r="F215" s="239">
        <v>133</v>
      </c>
      <c r="G215" s="239">
        <v>370</v>
      </c>
      <c r="H215" s="239">
        <v>603</v>
      </c>
      <c r="I215" s="239">
        <v>982</v>
      </c>
      <c r="J215" s="239">
        <v>1320</v>
      </c>
      <c r="K215" s="239">
        <v>1710</v>
      </c>
      <c r="L215" s="239">
        <v>2140</v>
      </c>
      <c r="M215" s="239">
        <v>2770</v>
      </c>
    </row>
    <row r="216" spans="1:13" x14ac:dyDescent="0.4">
      <c r="A216" s="236"/>
      <c r="B216" s="236"/>
      <c r="C216" s="236"/>
      <c r="D216" s="237"/>
      <c r="E216" s="238" t="s">
        <v>65</v>
      </c>
      <c r="F216" s="239">
        <v>157</v>
      </c>
      <c r="G216" s="239">
        <v>374</v>
      </c>
      <c r="H216" s="239">
        <v>530</v>
      </c>
      <c r="I216" s="239">
        <v>789</v>
      </c>
      <c r="J216" s="239">
        <v>984</v>
      </c>
      <c r="K216" s="239">
        <v>1200</v>
      </c>
      <c r="L216" s="239">
        <v>1420</v>
      </c>
      <c r="M216" s="239">
        <v>1690</v>
      </c>
    </row>
    <row r="217" spans="1:13" x14ac:dyDescent="0.4">
      <c r="A217" s="236"/>
      <c r="B217" s="236"/>
      <c r="C217" s="236"/>
      <c r="D217" s="237"/>
      <c r="E217" s="238" t="s">
        <v>66</v>
      </c>
      <c r="F217" s="239">
        <v>140</v>
      </c>
      <c r="G217" s="239">
        <v>372</v>
      </c>
      <c r="H217" s="239">
        <v>558</v>
      </c>
      <c r="I217" s="239">
        <v>846</v>
      </c>
      <c r="J217" s="239">
        <v>1070</v>
      </c>
      <c r="K217" s="239">
        <v>1310</v>
      </c>
      <c r="L217" s="239">
        <v>1560</v>
      </c>
      <c r="M217" s="239">
        <v>1870</v>
      </c>
    </row>
    <row r="218" spans="1:13" x14ac:dyDescent="0.4">
      <c r="A218" s="155">
        <v>86</v>
      </c>
      <c r="B218" s="155" t="s">
        <v>542</v>
      </c>
      <c r="C218" s="155">
        <v>3</v>
      </c>
      <c r="D218" s="230">
        <v>39.6</v>
      </c>
      <c r="E218" s="231" t="s">
        <v>64</v>
      </c>
      <c r="F218" s="232">
        <v>2580</v>
      </c>
      <c r="G218" s="232">
        <v>5600</v>
      </c>
      <c r="H218" s="232">
        <v>8270</v>
      </c>
      <c r="I218" s="232">
        <v>12400</v>
      </c>
      <c r="J218" s="232">
        <v>15900</v>
      </c>
      <c r="K218" s="232">
        <v>19900</v>
      </c>
      <c r="L218" s="232">
        <v>24300</v>
      </c>
      <c r="M218" s="232">
        <v>30900</v>
      </c>
    </row>
    <row r="219" spans="1:13" x14ac:dyDescent="0.4">
      <c r="A219" s="155"/>
      <c r="B219" s="155"/>
      <c r="C219" s="155"/>
      <c r="D219" s="230"/>
      <c r="E219" s="231" t="s">
        <v>65</v>
      </c>
      <c r="F219" s="232">
        <v>1840</v>
      </c>
      <c r="G219" s="232">
        <v>4140</v>
      </c>
      <c r="H219" s="232">
        <v>5710</v>
      </c>
      <c r="I219" s="232">
        <v>8330</v>
      </c>
      <c r="J219" s="232">
        <v>10300</v>
      </c>
      <c r="K219" s="232">
        <v>12500</v>
      </c>
      <c r="L219" s="232">
        <v>14800</v>
      </c>
      <c r="M219" s="232">
        <v>17600</v>
      </c>
    </row>
    <row r="220" spans="1:13" x14ac:dyDescent="0.4">
      <c r="A220" s="155"/>
      <c r="B220" s="155"/>
      <c r="C220" s="155"/>
      <c r="D220" s="230"/>
      <c r="E220" s="231" t="s">
        <v>66</v>
      </c>
      <c r="F220" s="232">
        <v>2470</v>
      </c>
      <c r="G220" s="232">
        <v>5220</v>
      </c>
      <c r="H220" s="232">
        <v>7320</v>
      </c>
      <c r="I220" s="232">
        <v>10400</v>
      </c>
      <c r="J220" s="232">
        <v>12900</v>
      </c>
      <c r="K220" s="232">
        <v>15500</v>
      </c>
      <c r="L220" s="232">
        <v>18200</v>
      </c>
      <c r="M220" s="232">
        <v>21800</v>
      </c>
    </row>
    <row r="221" spans="1:13" x14ac:dyDescent="0.4">
      <c r="A221" s="236">
        <v>87</v>
      </c>
      <c r="B221" s="236" t="s">
        <v>545</v>
      </c>
      <c r="C221" s="236">
        <v>4</v>
      </c>
      <c r="D221" s="237" t="s">
        <v>547</v>
      </c>
      <c r="E221" s="238" t="s">
        <v>64</v>
      </c>
      <c r="F221" s="239">
        <v>475</v>
      </c>
      <c r="G221" s="239">
        <v>1090</v>
      </c>
      <c r="H221" s="239">
        <v>1660</v>
      </c>
      <c r="I221" s="239">
        <v>2590</v>
      </c>
      <c r="J221" s="239">
        <v>3440</v>
      </c>
      <c r="K221" s="239">
        <v>4440</v>
      </c>
      <c r="L221" s="239">
        <v>5590</v>
      </c>
      <c r="M221" s="239">
        <v>7380</v>
      </c>
    </row>
    <row r="222" spans="1:13" x14ac:dyDescent="0.4">
      <c r="A222" s="155">
        <v>88</v>
      </c>
      <c r="B222" s="155" t="s">
        <v>550</v>
      </c>
      <c r="C222" s="155">
        <v>3</v>
      </c>
      <c r="D222" s="230">
        <v>20.100000000000001</v>
      </c>
      <c r="E222" s="231" t="s">
        <v>64</v>
      </c>
      <c r="F222" s="232">
        <v>2020</v>
      </c>
      <c r="G222" s="232">
        <v>4200</v>
      </c>
      <c r="H222" s="232">
        <v>6120</v>
      </c>
      <c r="I222" s="232">
        <v>9120</v>
      </c>
      <c r="J222" s="232">
        <v>11800</v>
      </c>
      <c r="K222" s="232">
        <v>14800</v>
      </c>
      <c r="L222" s="232">
        <v>18200</v>
      </c>
      <c r="M222" s="232">
        <v>23400</v>
      </c>
    </row>
    <row r="223" spans="1:13" x14ac:dyDescent="0.4">
      <c r="A223" s="155"/>
      <c r="B223" s="155"/>
      <c r="C223" s="155"/>
      <c r="D223" s="230"/>
      <c r="E223" s="231" t="s">
        <v>65</v>
      </c>
      <c r="F223" s="232">
        <v>1220</v>
      </c>
      <c r="G223" s="232">
        <v>2830</v>
      </c>
      <c r="H223" s="232">
        <v>3970</v>
      </c>
      <c r="I223" s="232">
        <v>5870</v>
      </c>
      <c r="J223" s="232">
        <v>7320</v>
      </c>
      <c r="K223" s="232">
        <v>8930</v>
      </c>
      <c r="L223" s="232">
        <v>10700</v>
      </c>
      <c r="M223" s="232">
        <v>12800</v>
      </c>
    </row>
    <row r="224" spans="1:13" x14ac:dyDescent="0.4">
      <c r="A224" s="155"/>
      <c r="B224" s="155"/>
      <c r="C224" s="155"/>
      <c r="D224" s="230"/>
      <c r="E224" s="231" t="s">
        <v>66</v>
      </c>
      <c r="F224" s="232">
        <v>1880</v>
      </c>
      <c r="G224" s="232">
        <v>3750</v>
      </c>
      <c r="H224" s="232">
        <v>5150</v>
      </c>
      <c r="I224" s="232">
        <v>7280</v>
      </c>
      <c r="J224" s="232">
        <v>9010</v>
      </c>
      <c r="K224" s="232">
        <v>10900</v>
      </c>
      <c r="L224" s="232">
        <v>12900</v>
      </c>
      <c r="M224" s="232">
        <v>15500</v>
      </c>
    </row>
    <row r="225" spans="1:13" x14ac:dyDescent="0.4">
      <c r="A225" s="236">
        <v>89</v>
      </c>
      <c r="B225" s="236" t="s">
        <v>553</v>
      </c>
      <c r="C225" s="236">
        <v>2</v>
      </c>
      <c r="D225" s="237">
        <v>1.78</v>
      </c>
      <c r="E225" s="238" t="s">
        <v>64</v>
      </c>
      <c r="F225" s="239">
        <v>270</v>
      </c>
      <c r="G225" s="239">
        <v>538</v>
      </c>
      <c r="H225" s="239">
        <v>749</v>
      </c>
      <c r="I225" s="239">
        <v>1050</v>
      </c>
      <c r="J225" s="239">
        <v>1280</v>
      </c>
      <c r="K225" s="239">
        <v>1530</v>
      </c>
      <c r="L225" s="239">
        <v>1790</v>
      </c>
      <c r="M225" s="239">
        <v>2140</v>
      </c>
    </row>
    <row r="226" spans="1:13" x14ac:dyDescent="0.4">
      <c r="A226" s="236"/>
      <c r="B226" s="236"/>
      <c r="C226" s="236"/>
      <c r="D226" s="237"/>
      <c r="E226" s="238" t="s">
        <v>65</v>
      </c>
      <c r="F226" s="239">
        <v>223</v>
      </c>
      <c r="G226" s="239">
        <v>514</v>
      </c>
      <c r="H226" s="239">
        <v>800</v>
      </c>
      <c r="I226" s="239">
        <v>1250</v>
      </c>
      <c r="J226" s="239">
        <v>1550</v>
      </c>
      <c r="K226" s="239">
        <v>1860</v>
      </c>
      <c r="L226" s="239">
        <v>2430</v>
      </c>
      <c r="M226" s="239">
        <v>2700</v>
      </c>
    </row>
    <row r="227" spans="1:13" x14ac:dyDescent="0.4">
      <c r="A227" s="236"/>
      <c r="B227" s="236"/>
      <c r="C227" s="236"/>
      <c r="D227" s="237"/>
      <c r="E227" s="238" t="s">
        <v>66</v>
      </c>
      <c r="F227" s="239">
        <v>262</v>
      </c>
      <c r="G227" s="239">
        <v>528</v>
      </c>
      <c r="H227" s="239">
        <v>776</v>
      </c>
      <c r="I227" s="239">
        <v>1170</v>
      </c>
      <c r="J227" s="239">
        <v>1460</v>
      </c>
      <c r="K227" s="239">
        <v>1750</v>
      </c>
      <c r="L227" s="239">
        <v>2220</v>
      </c>
      <c r="M227" s="239">
        <v>2530</v>
      </c>
    </row>
    <row r="228" spans="1:13" x14ac:dyDescent="0.4">
      <c r="A228" s="155">
        <v>90</v>
      </c>
      <c r="B228" s="155" t="s">
        <v>557</v>
      </c>
      <c r="C228" s="155">
        <v>2</v>
      </c>
      <c r="D228" s="230">
        <v>275</v>
      </c>
      <c r="E228" s="231" t="s">
        <v>64</v>
      </c>
      <c r="F228" s="232">
        <v>4590</v>
      </c>
      <c r="G228" s="232">
        <v>8650</v>
      </c>
      <c r="H228" s="232">
        <v>12100</v>
      </c>
      <c r="I228" s="232">
        <v>17300</v>
      </c>
      <c r="J228" s="232">
        <v>21800</v>
      </c>
      <c r="K228" s="232">
        <v>26900</v>
      </c>
      <c r="L228" s="232">
        <v>32600</v>
      </c>
      <c r="M228" s="232">
        <v>41100</v>
      </c>
    </row>
    <row r="229" spans="1:13" x14ac:dyDescent="0.4">
      <c r="A229" s="155"/>
      <c r="B229" s="155"/>
      <c r="C229" s="155"/>
      <c r="D229" s="230"/>
      <c r="E229" s="231" t="s">
        <v>65</v>
      </c>
      <c r="F229" s="232">
        <v>4590</v>
      </c>
      <c r="G229" s="232">
        <v>8620</v>
      </c>
      <c r="H229" s="232">
        <v>12200</v>
      </c>
      <c r="I229" s="232">
        <v>17700</v>
      </c>
      <c r="J229" s="232">
        <v>21200</v>
      </c>
      <c r="K229" s="232">
        <v>24500</v>
      </c>
      <c r="L229" s="232">
        <v>31100</v>
      </c>
      <c r="M229" s="232">
        <v>33400</v>
      </c>
    </row>
    <row r="230" spans="1:13" x14ac:dyDescent="0.4">
      <c r="A230" s="155"/>
      <c r="B230" s="155"/>
      <c r="C230" s="155"/>
      <c r="D230" s="230"/>
      <c r="E230" s="231" t="s">
        <v>66</v>
      </c>
      <c r="F230" s="232">
        <v>4590</v>
      </c>
      <c r="G230" s="232">
        <v>8640</v>
      </c>
      <c r="H230" s="232">
        <v>12100</v>
      </c>
      <c r="I230" s="232">
        <v>17400</v>
      </c>
      <c r="J230" s="232">
        <v>21500</v>
      </c>
      <c r="K230" s="232">
        <v>25700</v>
      </c>
      <c r="L230" s="232">
        <v>31800</v>
      </c>
      <c r="M230" s="232">
        <v>37000</v>
      </c>
    </row>
    <row r="231" spans="1:13" x14ac:dyDescent="0.4">
      <c r="A231" s="236">
        <v>91</v>
      </c>
      <c r="B231" s="236" t="s">
        <v>562</v>
      </c>
      <c r="C231" s="236">
        <v>2</v>
      </c>
      <c r="D231" s="237">
        <v>11</v>
      </c>
      <c r="E231" s="238" t="s">
        <v>64</v>
      </c>
      <c r="F231" s="239">
        <v>823</v>
      </c>
      <c r="G231" s="239">
        <v>1910</v>
      </c>
      <c r="H231" s="239">
        <v>2860</v>
      </c>
      <c r="I231" s="239">
        <v>4320</v>
      </c>
      <c r="J231" s="239">
        <v>5570</v>
      </c>
      <c r="K231" s="239">
        <v>6940</v>
      </c>
      <c r="L231" s="239">
        <v>8430</v>
      </c>
      <c r="M231" s="239">
        <v>10600</v>
      </c>
    </row>
    <row r="232" spans="1:13" x14ac:dyDescent="0.4">
      <c r="A232" s="236"/>
      <c r="B232" s="236"/>
      <c r="C232" s="236"/>
      <c r="D232" s="237"/>
      <c r="E232" s="238" t="s">
        <v>65</v>
      </c>
      <c r="F232" s="239">
        <v>660</v>
      </c>
      <c r="G232" s="239">
        <v>1450</v>
      </c>
      <c r="H232" s="239">
        <v>2220</v>
      </c>
      <c r="I232" s="239">
        <v>3390</v>
      </c>
      <c r="J232" s="239">
        <v>4200</v>
      </c>
      <c r="K232" s="239">
        <v>4980</v>
      </c>
      <c r="L232" s="239">
        <v>6480</v>
      </c>
      <c r="M232" s="239">
        <v>7150</v>
      </c>
    </row>
    <row r="233" spans="1:13" x14ac:dyDescent="0.4">
      <c r="A233" s="236"/>
      <c r="B233" s="236"/>
      <c r="C233" s="236"/>
      <c r="D233" s="237"/>
      <c r="E233" s="238" t="s">
        <v>66</v>
      </c>
      <c r="F233" s="239">
        <v>782</v>
      </c>
      <c r="G233" s="239">
        <v>1670</v>
      </c>
      <c r="H233" s="239">
        <v>2430</v>
      </c>
      <c r="I233" s="239">
        <v>3610</v>
      </c>
      <c r="J233" s="239">
        <v>4470</v>
      </c>
      <c r="K233" s="239">
        <v>5350</v>
      </c>
      <c r="L233" s="239">
        <v>6850</v>
      </c>
      <c r="M233" s="239">
        <v>7740</v>
      </c>
    </row>
    <row r="234" spans="1:13" x14ac:dyDescent="0.4">
      <c r="A234" s="155">
        <v>92</v>
      </c>
      <c r="B234" s="155" t="s">
        <v>565</v>
      </c>
      <c r="C234" s="155" t="s">
        <v>191</v>
      </c>
      <c r="D234" s="230">
        <v>305</v>
      </c>
      <c r="E234" s="231" t="s">
        <v>64</v>
      </c>
      <c r="F234" s="232">
        <v>4800</v>
      </c>
      <c r="G234" s="232">
        <v>9030</v>
      </c>
      <c r="H234" s="232">
        <v>12600</v>
      </c>
      <c r="I234" s="232">
        <v>18000</v>
      </c>
      <c r="J234" s="232">
        <v>22700</v>
      </c>
      <c r="K234" s="232">
        <v>28000</v>
      </c>
      <c r="L234" s="232">
        <v>33900</v>
      </c>
      <c r="M234" s="232">
        <v>42800</v>
      </c>
    </row>
    <row r="235" spans="1:13" x14ac:dyDescent="0.4">
      <c r="A235" s="236">
        <v>93</v>
      </c>
      <c r="B235" s="236" t="s">
        <v>571</v>
      </c>
      <c r="C235" s="236">
        <v>2</v>
      </c>
      <c r="D235" s="237">
        <v>41.1</v>
      </c>
      <c r="E235" s="238" t="s">
        <v>64</v>
      </c>
      <c r="F235" s="239">
        <v>1240</v>
      </c>
      <c r="G235" s="239">
        <v>2590</v>
      </c>
      <c r="H235" s="239">
        <v>3680</v>
      </c>
      <c r="I235" s="239">
        <v>5230</v>
      </c>
      <c r="J235" s="239">
        <v>6480</v>
      </c>
      <c r="K235" s="239">
        <v>7780</v>
      </c>
      <c r="L235" s="239">
        <v>9140</v>
      </c>
      <c r="M235" s="239">
        <v>11000</v>
      </c>
    </row>
    <row r="236" spans="1:13" x14ac:dyDescent="0.4">
      <c r="A236" s="236"/>
      <c r="B236" s="236"/>
      <c r="C236" s="236"/>
      <c r="D236" s="237"/>
      <c r="E236" s="238" t="s">
        <v>2159</v>
      </c>
      <c r="F236" s="239">
        <v>1460</v>
      </c>
      <c r="G236" s="239">
        <v>2970</v>
      </c>
      <c r="H236" s="239">
        <v>4410</v>
      </c>
      <c r="I236" s="239">
        <v>6580</v>
      </c>
      <c r="J236" s="239">
        <v>8020</v>
      </c>
      <c r="K236" s="239">
        <v>9430</v>
      </c>
      <c r="L236" s="239">
        <v>12100</v>
      </c>
      <c r="M236" s="239">
        <v>13200</v>
      </c>
    </row>
    <row r="237" spans="1:13" x14ac:dyDescent="0.4">
      <c r="A237" s="236"/>
      <c r="B237" s="236"/>
      <c r="C237" s="236"/>
      <c r="D237" s="237"/>
      <c r="E237" s="238" t="s">
        <v>66</v>
      </c>
      <c r="F237" s="239">
        <v>1270</v>
      </c>
      <c r="G237" s="239">
        <v>2720</v>
      </c>
      <c r="H237" s="239">
        <v>4040</v>
      </c>
      <c r="I237" s="239">
        <v>6050</v>
      </c>
      <c r="J237" s="239">
        <v>7490</v>
      </c>
      <c r="K237" s="239">
        <v>8890</v>
      </c>
      <c r="L237" s="239">
        <v>11200</v>
      </c>
      <c r="M237" s="239">
        <v>12600</v>
      </c>
    </row>
    <row r="238" spans="1:13" x14ac:dyDescent="0.4">
      <c r="A238" s="155">
        <v>94</v>
      </c>
      <c r="B238" s="155" t="s">
        <v>576</v>
      </c>
      <c r="C238" s="155">
        <v>2</v>
      </c>
      <c r="D238" s="230">
        <v>14.4</v>
      </c>
      <c r="E238" s="231" t="s">
        <v>64</v>
      </c>
      <c r="F238" s="232">
        <v>682</v>
      </c>
      <c r="G238" s="232">
        <v>1310</v>
      </c>
      <c r="H238" s="232">
        <v>1790</v>
      </c>
      <c r="I238" s="232">
        <v>2440</v>
      </c>
      <c r="J238" s="232">
        <v>2960</v>
      </c>
      <c r="K238" s="232">
        <v>3490</v>
      </c>
      <c r="L238" s="232">
        <v>4040</v>
      </c>
      <c r="M238" s="232">
        <v>4780</v>
      </c>
    </row>
    <row r="239" spans="1:13" x14ac:dyDescent="0.4">
      <c r="A239" s="155"/>
      <c r="B239" s="155"/>
      <c r="C239" s="155"/>
      <c r="D239" s="230"/>
      <c r="E239" s="231" t="s">
        <v>2159</v>
      </c>
      <c r="F239" s="232">
        <v>760</v>
      </c>
      <c r="G239" s="232">
        <v>1630</v>
      </c>
      <c r="H239" s="232">
        <v>2460</v>
      </c>
      <c r="I239" s="232">
        <v>3740</v>
      </c>
      <c r="J239" s="232">
        <v>4600</v>
      </c>
      <c r="K239" s="232">
        <v>5460</v>
      </c>
      <c r="L239" s="232">
        <v>7080</v>
      </c>
      <c r="M239" s="232">
        <v>7780</v>
      </c>
    </row>
    <row r="240" spans="1:13" x14ac:dyDescent="0.4">
      <c r="A240" s="155"/>
      <c r="B240" s="155"/>
      <c r="C240" s="155"/>
      <c r="D240" s="230"/>
      <c r="E240" s="231" t="s">
        <v>66</v>
      </c>
      <c r="F240" s="232">
        <v>690</v>
      </c>
      <c r="G240" s="232">
        <v>1400</v>
      </c>
      <c r="H240" s="232">
        <v>2060</v>
      </c>
      <c r="I240" s="232">
        <v>3110</v>
      </c>
      <c r="J240" s="232">
        <v>3880</v>
      </c>
      <c r="K240" s="232">
        <v>4630</v>
      </c>
      <c r="L240" s="232">
        <v>5780</v>
      </c>
      <c r="M240" s="232">
        <v>6570</v>
      </c>
    </row>
    <row r="241" spans="1:13" x14ac:dyDescent="0.4">
      <c r="A241" s="236">
        <v>95</v>
      </c>
      <c r="B241" s="236" t="s">
        <v>580</v>
      </c>
      <c r="C241" s="236">
        <v>2</v>
      </c>
      <c r="D241" s="237">
        <v>61.3</v>
      </c>
      <c r="E241" s="238" t="s">
        <v>64</v>
      </c>
      <c r="F241" s="239">
        <v>1710</v>
      </c>
      <c r="G241" s="239">
        <v>2960</v>
      </c>
      <c r="H241" s="239">
        <v>3870</v>
      </c>
      <c r="I241" s="239">
        <v>5050</v>
      </c>
      <c r="J241" s="239">
        <v>5940</v>
      </c>
      <c r="K241" s="239">
        <v>6840</v>
      </c>
      <c r="L241" s="239">
        <v>7740</v>
      </c>
      <c r="M241" s="239">
        <v>8950</v>
      </c>
    </row>
    <row r="242" spans="1:13" x14ac:dyDescent="0.4">
      <c r="A242" s="236"/>
      <c r="B242" s="236"/>
      <c r="C242" s="236"/>
      <c r="D242" s="237"/>
      <c r="E242" s="238" t="s">
        <v>2159</v>
      </c>
      <c r="F242" s="239">
        <v>1820</v>
      </c>
      <c r="G242" s="239">
        <v>3070</v>
      </c>
      <c r="H242" s="239">
        <v>4360</v>
      </c>
      <c r="I242" s="239">
        <v>6270</v>
      </c>
      <c r="J242" s="239">
        <v>7460</v>
      </c>
      <c r="K242" s="239">
        <v>8650</v>
      </c>
      <c r="L242" s="239">
        <v>11000</v>
      </c>
      <c r="M242" s="239">
        <v>11700</v>
      </c>
    </row>
    <row r="243" spans="1:13" x14ac:dyDescent="0.4">
      <c r="A243" s="236"/>
      <c r="B243" s="236"/>
      <c r="C243" s="236"/>
      <c r="D243" s="237"/>
      <c r="E243" s="238" t="s">
        <v>66</v>
      </c>
      <c r="F243" s="239">
        <v>1720</v>
      </c>
      <c r="G243" s="239">
        <v>3000</v>
      </c>
      <c r="H243" s="239">
        <v>4090</v>
      </c>
      <c r="I243" s="239">
        <v>5720</v>
      </c>
      <c r="J243" s="239">
        <v>6840</v>
      </c>
      <c r="K243" s="239">
        <v>7940</v>
      </c>
      <c r="L243" s="239">
        <v>9670</v>
      </c>
      <c r="M243" s="239">
        <v>10600</v>
      </c>
    </row>
    <row r="244" spans="1:13" x14ac:dyDescent="0.4">
      <c r="A244" s="155">
        <v>96</v>
      </c>
      <c r="B244" s="155" t="s">
        <v>583</v>
      </c>
      <c r="C244" s="155">
        <v>2</v>
      </c>
      <c r="D244" s="230">
        <v>505</v>
      </c>
      <c r="E244" s="231" t="s">
        <v>64</v>
      </c>
      <c r="F244" s="232">
        <v>6280</v>
      </c>
      <c r="G244" s="232">
        <v>11300</v>
      </c>
      <c r="H244" s="232">
        <v>14900</v>
      </c>
      <c r="I244" s="232">
        <v>19600</v>
      </c>
      <c r="J244" s="232">
        <v>23100</v>
      </c>
      <c r="K244" s="232">
        <v>26600</v>
      </c>
      <c r="L244" s="232">
        <v>30100</v>
      </c>
      <c r="M244" s="232">
        <v>34600</v>
      </c>
    </row>
    <row r="245" spans="1:13" x14ac:dyDescent="0.4">
      <c r="A245" s="155"/>
      <c r="B245" s="155"/>
      <c r="C245" s="155"/>
      <c r="D245" s="230"/>
      <c r="E245" s="231" t="s">
        <v>65</v>
      </c>
      <c r="F245" s="232">
        <v>6570</v>
      </c>
      <c r="G245" s="232">
        <v>11100</v>
      </c>
      <c r="H245" s="232">
        <v>15300</v>
      </c>
      <c r="I245" s="232">
        <v>21600</v>
      </c>
      <c r="J245" s="232">
        <v>25500</v>
      </c>
      <c r="K245" s="232">
        <v>29100</v>
      </c>
      <c r="L245" s="232">
        <v>36600</v>
      </c>
      <c r="M245" s="232">
        <v>38900</v>
      </c>
    </row>
    <row r="246" spans="1:13" x14ac:dyDescent="0.4">
      <c r="A246" s="155"/>
      <c r="B246" s="155"/>
      <c r="C246" s="155"/>
      <c r="D246" s="230"/>
      <c r="E246" s="231" t="s">
        <v>66</v>
      </c>
      <c r="F246" s="232">
        <v>6290</v>
      </c>
      <c r="G246" s="232">
        <v>11300</v>
      </c>
      <c r="H246" s="232">
        <v>15000</v>
      </c>
      <c r="I246" s="232">
        <v>20300</v>
      </c>
      <c r="J246" s="232">
        <v>24100</v>
      </c>
      <c r="K246" s="232">
        <v>27700</v>
      </c>
      <c r="L246" s="232">
        <v>32900</v>
      </c>
      <c r="M246" s="232">
        <v>36600</v>
      </c>
    </row>
    <row r="247" spans="1:13" x14ac:dyDescent="0.4">
      <c r="A247" s="236">
        <v>97</v>
      </c>
      <c r="B247" s="236" t="s">
        <v>587</v>
      </c>
      <c r="C247" s="236">
        <v>2</v>
      </c>
      <c r="D247" s="241">
        <v>1553</v>
      </c>
      <c r="E247" s="238" t="s">
        <v>64</v>
      </c>
      <c r="F247" s="239">
        <v>14700</v>
      </c>
      <c r="G247" s="239">
        <v>23700</v>
      </c>
      <c r="H247" s="239">
        <v>30000</v>
      </c>
      <c r="I247" s="239">
        <v>38000</v>
      </c>
      <c r="J247" s="239">
        <v>43900</v>
      </c>
      <c r="K247" s="239">
        <v>49800</v>
      </c>
      <c r="L247" s="239">
        <v>55700</v>
      </c>
      <c r="M247" s="239">
        <v>63500</v>
      </c>
    </row>
    <row r="248" spans="1:13" x14ac:dyDescent="0.4">
      <c r="A248" s="236"/>
      <c r="B248" s="236"/>
      <c r="C248" s="236"/>
      <c r="D248" s="237"/>
      <c r="E248" s="238" t="s">
        <v>2159</v>
      </c>
      <c r="F248" s="239">
        <v>13100</v>
      </c>
      <c r="G248" s="239">
        <v>20700</v>
      </c>
      <c r="H248" s="239">
        <v>27600</v>
      </c>
      <c r="I248" s="239">
        <v>37900</v>
      </c>
      <c r="J248" s="239">
        <v>44100</v>
      </c>
      <c r="K248" s="239">
        <v>49700</v>
      </c>
      <c r="L248" s="239">
        <v>61700</v>
      </c>
      <c r="M248" s="239">
        <v>64900</v>
      </c>
    </row>
    <row r="249" spans="1:13" x14ac:dyDescent="0.4">
      <c r="A249" s="236"/>
      <c r="B249" s="236"/>
      <c r="C249" s="236"/>
      <c r="D249" s="237"/>
      <c r="E249" s="238" t="s">
        <v>66</v>
      </c>
      <c r="F249" s="239">
        <v>14700</v>
      </c>
      <c r="G249" s="239">
        <v>23500</v>
      </c>
      <c r="H249" s="239">
        <v>29700</v>
      </c>
      <c r="I249" s="239">
        <v>37900</v>
      </c>
      <c r="J249" s="239">
        <v>43900</v>
      </c>
      <c r="K249" s="239">
        <v>49700</v>
      </c>
      <c r="L249" s="239">
        <v>57100</v>
      </c>
      <c r="M249" s="239">
        <v>63800</v>
      </c>
    </row>
    <row r="250" spans="1:13" x14ac:dyDescent="0.4">
      <c r="A250" s="155">
        <v>98</v>
      </c>
      <c r="B250" s="155" t="s">
        <v>591</v>
      </c>
      <c r="C250" s="155">
        <v>2</v>
      </c>
      <c r="D250" s="230">
        <v>1.77</v>
      </c>
      <c r="E250" s="231" t="s">
        <v>64</v>
      </c>
      <c r="F250" s="232">
        <v>596</v>
      </c>
      <c r="G250" s="232">
        <v>769</v>
      </c>
      <c r="H250" s="232">
        <v>869</v>
      </c>
      <c r="I250" s="232">
        <v>981</v>
      </c>
      <c r="J250" s="232">
        <v>1060</v>
      </c>
      <c r="K250" s="232">
        <v>1130</v>
      </c>
      <c r="L250" s="232">
        <v>1190</v>
      </c>
      <c r="M250" s="232">
        <v>1270</v>
      </c>
    </row>
    <row r="251" spans="1:13" x14ac:dyDescent="0.4">
      <c r="A251" s="155"/>
      <c r="B251" s="155"/>
      <c r="C251" s="155"/>
      <c r="D251" s="230"/>
      <c r="E251" s="231" t="s">
        <v>65</v>
      </c>
      <c r="F251" s="232">
        <v>222</v>
      </c>
      <c r="G251" s="232">
        <v>526</v>
      </c>
      <c r="H251" s="232">
        <v>823</v>
      </c>
      <c r="I251" s="232">
        <v>1290</v>
      </c>
      <c r="J251" s="232">
        <v>1610</v>
      </c>
      <c r="K251" s="232">
        <v>1930</v>
      </c>
      <c r="L251" s="232">
        <v>2530</v>
      </c>
      <c r="M251" s="232">
        <v>2820</v>
      </c>
    </row>
    <row r="252" spans="1:13" x14ac:dyDescent="0.4">
      <c r="A252" s="155"/>
      <c r="B252" s="155"/>
      <c r="C252" s="155"/>
      <c r="D252" s="230"/>
      <c r="E252" s="231" t="s">
        <v>66</v>
      </c>
      <c r="F252" s="232">
        <v>582</v>
      </c>
      <c r="G252" s="232">
        <v>748</v>
      </c>
      <c r="H252" s="232">
        <v>862</v>
      </c>
      <c r="I252" s="232">
        <v>1030</v>
      </c>
      <c r="J252" s="232">
        <v>1150</v>
      </c>
      <c r="K252" s="232">
        <v>1270</v>
      </c>
      <c r="L252" s="232">
        <v>1410</v>
      </c>
      <c r="M252" s="232">
        <v>1530</v>
      </c>
    </row>
    <row r="253" spans="1:13" x14ac:dyDescent="0.4">
      <c r="A253" s="236">
        <v>99</v>
      </c>
      <c r="B253" s="236" t="s">
        <v>596</v>
      </c>
      <c r="C253" s="236">
        <v>4</v>
      </c>
      <c r="D253" s="237">
        <v>1.93</v>
      </c>
      <c r="E253" s="238" t="s">
        <v>64</v>
      </c>
      <c r="F253" s="239">
        <v>206</v>
      </c>
      <c r="G253" s="239">
        <v>359</v>
      </c>
      <c r="H253" s="239">
        <v>466</v>
      </c>
      <c r="I253" s="239">
        <v>605</v>
      </c>
      <c r="J253" s="239">
        <v>709</v>
      </c>
      <c r="K253" s="239">
        <v>812</v>
      </c>
      <c r="L253" s="239">
        <v>914</v>
      </c>
      <c r="M253" s="239">
        <v>1050</v>
      </c>
    </row>
    <row r="254" spans="1:13" x14ac:dyDescent="0.4">
      <c r="A254" s="155">
        <v>100</v>
      </c>
      <c r="B254" s="155" t="s">
        <v>599</v>
      </c>
      <c r="C254" s="155">
        <v>4</v>
      </c>
      <c r="D254" s="230" t="s">
        <v>601</v>
      </c>
      <c r="E254" s="231" t="s">
        <v>64</v>
      </c>
      <c r="F254" s="232">
        <v>256</v>
      </c>
      <c r="G254" s="232">
        <v>434</v>
      </c>
      <c r="H254" s="232">
        <v>562</v>
      </c>
      <c r="I254" s="232">
        <v>730</v>
      </c>
      <c r="J254" s="232">
        <v>858</v>
      </c>
      <c r="K254" s="232">
        <v>986</v>
      </c>
      <c r="L254" s="232">
        <v>1120</v>
      </c>
      <c r="M254" s="232">
        <v>1290</v>
      </c>
    </row>
    <row r="255" spans="1:13" x14ac:dyDescent="0.4">
      <c r="A255" s="236">
        <v>101</v>
      </c>
      <c r="B255" s="236" t="s">
        <v>603</v>
      </c>
      <c r="C255" s="236">
        <v>4</v>
      </c>
      <c r="D255" s="237" t="s">
        <v>605</v>
      </c>
      <c r="E255" s="238" t="s">
        <v>64</v>
      </c>
      <c r="F255" s="239">
        <v>5140</v>
      </c>
      <c r="G255" s="239">
        <v>7840</v>
      </c>
      <c r="H255" s="239">
        <v>9760</v>
      </c>
      <c r="I255" s="239">
        <v>12300</v>
      </c>
      <c r="J255" s="239">
        <v>14300</v>
      </c>
      <c r="K255" s="239">
        <v>16300</v>
      </c>
      <c r="L255" s="239">
        <v>18400</v>
      </c>
      <c r="M255" s="239">
        <v>21300</v>
      </c>
    </row>
    <row r="256" spans="1:13" x14ac:dyDescent="0.4">
      <c r="A256" s="155">
        <v>102</v>
      </c>
      <c r="B256" s="155" t="s">
        <v>606</v>
      </c>
      <c r="C256" s="155">
        <v>4</v>
      </c>
      <c r="D256" s="230" t="s">
        <v>608</v>
      </c>
      <c r="E256" s="231" t="s">
        <v>64</v>
      </c>
      <c r="F256" s="232">
        <v>3550</v>
      </c>
      <c r="G256" s="232">
        <v>5940</v>
      </c>
      <c r="H256" s="232">
        <v>7680</v>
      </c>
      <c r="I256" s="232">
        <v>9990</v>
      </c>
      <c r="J256" s="232">
        <v>11800</v>
      </c>
      <c r="K256" s="232">
        <v>13600</v>
      </c>
      <c r="L256" s="232">
        <v>15500</v>
      </c>
      <c r="M256" s="232">
        <v>18100</v>
      </c>
    </row>
    <row r="257" spans="1:13" x14ac:dyDescent="0.4">
      <c r="A257" s="236">
        <v>103</v>
      </c>
      <c r="B257" s="236" t="s">
        <v>610</v>
      </c>
      <c r="C257" s="236">
        <v>2</v>
      </c>
      <c r="D257" s="237">
        <v>95.2</v>
      </c>
      <c r="E257" s="238" t="s">
        <v>64</v>
      </c>
      <c r="F257" s="239">
        <v>3070</v>
      </c>
      <c r="G257" s="239">
        <v>5060</v>
      </c>
      <c r="H257" s="239">
        <v>6400</v>
      </c>
      <c r="I257" s="239">
        <v>8070</v>
      </c>
      <c r="J257" s="239">
        <v>9290</v>
      </c>
      <c r="K257" s="239">
        <v>10500</v>
      </c>
      <c r="L257" s="239">
        <v>11600</v>
      </c>
      <c r="M257" s="239">
        <v>13100</v>
      </c>
    </row>
    <row r="258" spans="1:13" x14ac:dyDescent="0.4">
      <c r="A258" s="236"/>
      <c r="B258" s="236"/>
      <c r="C258" s="236"/>
      <c r="D258" s="237"/>
      <c r="E258" s="238" t="s">
        <v>2159</v>
      </c>
      <c r="F258" s="239">
        <v>2420</v>
      </c>
      <c r="G258" s="239">
        <v>4210</v>
      </c>
      <c r="H258" s="239">
        <v>6000</v>
      </c>
      <c r="I258" s="239">
        <v>8640</v>
      </c>
      <c r="J258" s="239">
        <v>10300</v>
      </c>
      <c r="K258" s="239">
        <v>11900</v>
      </c>
      <c r="L258" s="239">
        <v>15200</v>
      </c>
      <c r="M258" s="239">
        <v>16200</v>
      </c>
    </row>
    <row r="259" spans="1:13" x14ac:dyDescent="0.4">
      <c r="A259" s="236"/>
      <c r="B259" s="236"/>
      <c r="C259" s="236"/>
      <c r="D259" s="237"/>
      <c r="E259" s="238" t="s">
        <v>66</v>
      </c>
      <c r="F259" s="239">
        <v>3040</v>
      </c>
      <c r="G259" s="239">
        <v>4930</v>
      </c>
      <c r="H259" s="239">
        <v>6300</v>
      </c>
      <c r="I259" s="239">
        <v>8270</v>
      </c>
      <c r="J259" s="239">
        <v>9690</v>
      </c>
      <c r="K259" s="239">
        <v>11100</v>
      </c>
      <c r="L259" s="239">
        <v>13100</v>
      </c>
      <c r="M259" s="239">
        <v>14500</v>
      </c>
    </row>
    <row r="260" spans="1:13" x14ac:dyDescent="0.4">
      <c r="A260" s="155">
        <v>104</v>
      </c>
      <c r="B260" s="155" t="s">
        <v>614</v>
      </c>
      <c r="C260" s="155">
        <v>2</v>
      </c>
      <c r="D260" s="230">
        <v>7.76</v>
      </c>
      <c r="E260" s="231" t="s">
        <v>64</v>
      </c>
      <c r="F260" s="232">
        <v>407</v>
      </c>
      <c r="G260" s="232">
        <v>977</v>
      </c>
      <c r="H260" s="232">
        <v>1460</v>
      </c>
      <c r="I260" s="232">
        <v>2150</v>
      </c>
      <c r="J260" s="232">
        <v>2710</v>
      </c>
      <c r="K260" s="232">
        <v>3290</v>
      </c>
      <c r="L260" s="232">
        <v>3890</v>
      </c>
      <c r="M260" s="232">
        <v>4690</v>
      </c>
    </row>
    <row r="261" spans="1:13" x14ac:dyDescent="0.4">
      <c r="A261" s="155"/>
      <c r="B261" s="155"/>
      <c r="C261" s="155"/>
      <c r="D261" s="230"/>
      <c r="E261" s="231" t="s">
        <v>2159</v>
      </c>
      <c r="F261" s="232">
        <v>544</v>
      </c>
      <c r="G261" s="232">
        <v>1110</v>
      </c>
      <c r="H261" s="232">
        <v>1670</v>
      </c>
      <c r="I261" s="232">
        <v>2520</v>
      </c>
      <c r="J261" s="232">
        <v>3080</v>
      </c>
      <c r="K261" s="232">
        <v>3650</v>
      </c>
      <c r="L261" s="232">
        <v>4730</v>
      </c>
      <c r="M261" s="232">
        <v>5160</v>
      </c>
    </row>
    <row r="262" spans="1:13" x14ac:dyDescent="0.4">
      <c r="A262" s="155"/>
      <c r="B262" s="155"/>
      <c r="C262" s="155"/>
      <c r="D262" s="230"/>
      <c r="E262" s="231" t="s">
        <v>66</v>
      </c>
      <c r="F262" s="232">
        <v>425</v>
      </c>
      <c r="G262" s="232">
        <v>1020</v>
      </c>
      <c r="H262" s="232">
        <v>1550</v>
      </c>
      <c r="I262" s="232">
        <v>2360</v>
      </c>
      <c r="J262" s="232">
        <v>2950</v>
      </c>
      <c r="K262" s="232">
        <v>3530</v>
      </c>
      <c r="L262" s="232">
        <v>4450</v>
      </c>
      <c r="M262" s="232">
        <v>5020</v>
      </c>
    </row>
    <row r="263" spans="1:13" x14ac:dyDescent="0.4">
      <c r="A263" s="236">
        <v>105</v>
      </c>
      <c r="B263" s="236" t="s">
        <v>617</v>
      </c>
      <c r="C263" s="236">
        <v>2</v>
      </c>
      <c r="D263" s="237">
        <v>37.299999999999997</v>
      </c>
      <c r="E263" s="238" t="s">
        <v>64</v>
      </c>
      <c r="F263" s="239">
        <v>1030</v>
      </c>
      <c r="G263" s="239">
        <v>2600</v>
      </c>
      <c r="H263" s="239">
        <v>4060</v>
      </c>
      <c r="I263" s="239">
        <v>6330</v>
      </c>
      <c r="J263" s="239">
        <v>8300</v>
      </c>
      <c r="K263" s="239">
        <v>10500</v>
      </c>
      <c r="L263" s="239">
        <v>12900</v>
      </c>
      <c r="M263" s="239">
        <v>16300</v>
      </c>
    </row>
    <row r="264" spans="1:13" x14ac:dyDescent="0.4">
      <c r="A264" s="236"/>
      <c r="B264" s="236"/>
      <c r="C264" s="236"/>
      <c r="D264" s="237"/>
      <c r="E264" s="238" t="s">
        <v>2159</v>
      </c>
      <c r="F264" s="239">
        <v>1360</v>
      </c>
      <c r="G264" s="239">
        <v>2660</v>
      </c>
      <c r="H264" s="239">
        <v>3920</v>
      </c>
      <c r="I264" s="239">
        <v>5810</v>
      </c>
      <c r="J264" s="239">
        <v>7050</v>
      </c>
      <c r="K264" s="239">
        <v>8280</v>
      </c>
      <c r="L264" s="239">
        <v>10600</v>
      </c>
      <c r="M264" s="239">
        <v>11500</v>
      </c>
    </row>
    <row r="265" spans="1:13" x14ac:dyDescent="0.4">
      <c r="A265" s="236"/>
      <c r="B265" s="236"/>
      <c r="C265" s="236"/>
      <c r="D265" s="237"/>
      <c r="E265" s="238" t="s">
        <v>66</v>
      </c>
      <c r="F265" s="239">
        <v>1070</v>
      </c>
      <c r="G265" s="239">
        <v>2620</v>
      </c>
      <c r="H265" s="239">
        <v>3990</v>
      </c>
      <c r="I265" s="239">
        <v>6010</v>
      </c>
      <c r="J265" s="239">
        <v>7460</v>
      </c>
      <c r="K265" s="239">
        <v>8910</v>
      </c>
      <c r="L265" s="239">
        <v>11300</v>
      </c>
      <c r="M265" s="239">
        <v>12700</v>
      </c>
    </row>
    <row r="266" spans="1:13" x14ac:dyDescent="0.4">
      <c r="A266" s="155">
        <v>106</v>
      </c>
      <c r="B266" s="155" t="s">
        <v>620</v>
      </c>
      <c r="C266" s="155">
        <v>2</v>
      </c>
      <c r="D266" s="230">
        <v>95</v>
      </c>
      <c r="E266" s="231" t="s">
        <v>64</v>
      </c>
      <c r="F266" s="232">
        <v>2000</v>
      </c>
      <c r="G266" s="232">
        <v>5170</v>
      </c>
      <c r="H266" s="232">
        <v>8140</v>
      </c>
      <c r="I266" s="232">
        <v>12800</v>
      </c>
      <c r="J266" s="232">
        <v>16900</v>
      </c>
      <c r="K266" s="232">
        <v>21400</v>
      </c>
      <c r="L266" s="232">
        <v>26300</v>
      </c>
      <c r="M266" s="232">
        <v>33500</v>
      </c>
    </row>
    <row r="267" spans="1:13" x14ac:dyDescent="0.4">
      <c r="A267" s="155"/>
      <c r="B267" s="155"/>
      <c r="C267" s="155"/>
      <c r="D267" s="230"/>
      <c r="E267" s="231" t="s">
        <v>2159</v>
      </c>
      <c r="F267" s="232">
        <v>2390</v>
      </c>
      <c r="G267" s="232">
        <v>4020</v>
      </c>
      <c r="H267" s="232">
        <v>5680</v>
      </c>
      <c r="I267" s="232">
        <v>8130</v>
      </c>
      <c r="J267" s="232">
        <v>9650</v>
      </c>
      <c r="K267" s="232">
        <v>11200</v>
      </c>
      <c r="L267" s="232">
        <v>14100</v>
      </c>
      <c r="M267" s="232">
        <v>15000</v>
      </c>
    </row>
    <row r="268" spans="1:13" x14ac:dyDescent="0.4">
      <c r="A268" s="155"/>
      <c r="B268" s="155"/>
      <c r="C268" s="155"/>
      <c r="D268" s="230"/>
      <c r="E268" s="231" t="s">
        <v>66</v>
      </c>
      <c r="F268" s="232">
        <v>2050</v>
      </c>
      <c r="G268" s="232">
        <v>4750</v>
      </c>
      <c r="H268" s="232">
        <v>6820</v>
      </c>
      <c r="I268" s="232">
        <v>9640</v>
      </c>
      <c r="J268" s="232">
        <v>11600</v>
      </c>
      <c r="K268" s="232">
        <v>13600</v>
      </c>
      <c r="L268" s="232">
        <v>16900</v>
      </c>
      <c r="M268" s="232">
        <v>18700</v>
      </c>
    </row>
    <row r="269" spans="1:13" x14ac:dyDescent="0.4">
      <c r="A269" s="236">
        <v>107</v>
      </c>
      <c r="B269" s="236" t="s">
        <v>622</v>
      </c>
      <c r="C269" s="236">
        <v>2</v>
      </c>
      <c r="D269" s="237">
        <v>343</v>
      </c>
      <c r="E269" s="238" t="s">
        <v>64</v>
      </c>
      <c r="F269" s="239">
        <v>4340</v>
      </c>
      <c r="G269" s="239">
        <v>8690</v>
      </c>
      <c r="H269" s="239">
        <v>12400</v>
      </c>
      <c r="I269" s="239">
        <v>17900</v>
      </c>
      <c r="J269" s="239">
        <v>22600</v>
      </c>
      <c r="K269" s="239">
        <v>27800</v>
      </c>
      <c r="L269" s="239">
        <v>33600</v>
      </c>
      <c r="M269" s="239">
        <v>42000</v>
      </c>
    </row>
    <row r="270" spans="1:13" x14ac:dyDescent="0.4">
      <c r="A270" s="236"/>
      <c r="B270" s="236"/>
      <c r="C270" s="236"/>
      <c r="D270" s="237"/>
      <c r="E270" s="238" t="s">
        <v>65</v>
      </c>
      <c r="F270" s="239">
        <v>5240</v>
      </c>
      <c r="G270" s="239">
        <v>7470</v>
      </c>
      <c r="H270" s="239">
        <v>10000</v>
      </c>
      <c r="I270" s="239">
        <v>13700</v>
      </c>
      <c r="J270" s="239">
        <v>15900</v>
      </c>
      <c r="K270" s="239">
        <v>18000</v>
      </c>
      <c r="L270" s="239">
        <v>22500</v>
      </c>
      <c r="M270" s="239">
        <v>23400</v>
      </c>
    </row>
    <row r="271" spans="1:13" x14ac:dyDescent="0.4">
      <c r="A271" s="236"/>
      <c r="B271" s="236"/>
      <c r="C271" s="236"/>
      <c r="D271" s="237"/>
      <c r="E271" s="238" t="s">
        <v>66</v>
      </c>
      <c r="F271" s="239">
        <v>4510</v>
      </c>
      <c r="G271" s="239">
        <v>8060</v>
      </c>
      <c r="H271" s="239">
        <v>10800</v>
      </c>
      <c r="I271" s="239">
        <v>14600</v>
      </c>
      <c r="J271" s="239">
        <v>17100</v>
      </c>
      <c r="K271" s="239">
        <v>19600</v>
      </c>
      <c r="L271" s="239">
        <v>24300</v>
      </c>
      <c r="M271" s="239">
        <v>26100</v>
      </c>
    </row>
    <row r="272" spans="1:13" x14ac:dyDescent="0.4">
      <c r="A272" s="155">
        <v>108</v>
      </c>
      <c r="B272" s="155" t="s">
        <v>626</v>
      </c>
      <c r="C272" s="155">
        <v>2</v>
      </c>
      <c r="D272" s="230">
        <v>30.3</v>
      </c>
      <c r="E272" s="231" t="s">
        <v>64</v>
      </c>
      <c r="F272" s="232">
        <v>1050</v>
      </c>
      <c r="G272" s="232">
        <v>3440</v>
      </c>
      <c r="H272" s="232">
        <v>5980</v>
      </c>
      <c r="I272" s="232">
        <v>10300</v>
      </c>
      <c r="J272" s="232">
        <v>14200</v>
      </c>
      <c r="K272" s="232">
        <v>18600</v>
      </c>
      <c r="L272" s="232">
        <v>23600</v>
      </c>
      <c r="M272" s="232">
        <v>30900</v>
      </c>
    </row>
    <row r="273" spans="1:13" x14ac:dyDescent="0.4">
      <c r="A273" s="155"/>
      <c r="B273" s="155"/>
      <c r="C273" s="155"/>
      <c r="D273" s="230"/>
      <c r="E273" s="231" t="s">
        <v>2159</v>
      </c>
      <c r="F273" s="232">
        <v>1190</v>
      </c>
      <c r="G273" s="232">
        <v>2370</v>
      </c>
      <c r="H273" s="232">
        <v>3510</v>
      </c>
      <c r="I273" s="232">
        <v>5240</v>
      </c>
      <c r="J273" s="232">
        <v>6380</v>
      </c>
      <c r="K273" s="232">
        <v>7500</v>
      </c>
      <c r="L273" s="232">
        <v>9660</v>
      </c>
      <c r="M273" s="232">
        <v>10500</v>
      </c>
    </row>
    <row r="274" spans="1:13" x14ac:dyDescent="0.4">
      <c r="A274" s="155"/>
      <c r="B274" s="155"/>
      <c r="C274" s="155"/>
      <c r="D274" s="230"/>
      <c r="E274" s="231" t="s">
        <v>66</v>
      </c>
      <c r="F274" s="232">
        <v>1080</v>
      </c>
      <c r="G274" s="232">
        <v>2920</v>
      </c>
      <c r="H274" s="232">
        <v>4380</v>
      </c>
      <c r="I274" s="232">
        <v>6390</v>
      </c>
      <c r="J274" s="232">
        <v>7800</v>
      </c>
      <c r="K274" s="232">
        <v>9220</v>
      </c>
      <c r="L274" s="232">
        <v>11700</v>
      </c>
      <c r="M274" s="232">
        <v>13000</v>
      </c>
    </row>
    <row r="275" spans="1:13" x14ac:dyDescent="0.4">
      <c r="A275" s="236">
        <v>109</v>
      </c>
      <c r="B275" s="236" t="s">
        <v>631</v>
      </c>
      <c r="C275" s="236">
        <v>2</v>
      </c>
      <c r="D275" s="237">
        <v>94.1</v>
      </c>
      <c r="E275" s="238" t="s">
        <v>64</v>
      </c>
      <c r="F275" s="239">
        <v>1530</v>
      </c>
      <c r="G275" s="239">
        <v>3070</v>
      </c>
      <c r="H275" s="239">
        <v>4300</v>
      </c>
      <c r="I275" s="239">
        <v>6040</v>
      </c>
      <c r="J275" s="239">
        <v>7450</v>
      </c>
      <c r="K275" s="239">
        <v>8930</v>
      </c>
      <c r="L275" s="239">
        <v>10500</v>
      </c>
      <c r="M275" s="239">
        <v>12600</v>
      </c>
    </row>
    <row r="276" spans="1:13" x14ac:dyDescent="0.4">
      <c r="A276" s="236"/>
      <c r="B276" s="236"/>
      <c r="C276" s="236"/>
      <c r="D276" s="237"/>
      <c r="E276" s="238" t="s">
        <v>2159</v>
      </c>
      <c r="F276" s="239">
        <v>2410</v>
      </c>
      <c r="G276" s="239">
        <v>4510</v>
      </c>
      <c r="H276" s="239">
        <v>6510</v>
      </c>
      <c r="I276" s="239">
        <v>9500</v>
      </c>
      <c r="J276" s="239">
        <v>11400</v>
      </c>
      <c r="K276" s="239">
        <v>13300</v>
      </c>
      <c r="L276" s="239">
        <v>17000</v>
      </c>
      <c r="M276" s="239">
        <v>18300</v>
      </c>
    </row>
    <row r="277" spans="1:13" x14ac:dyDescent="0.4">
      <c r="A277" s="236"/>
      <c r="B277" s="236"/>
      <c r="C277" s="236"/>
      <c r="D277" s="237"/>
      <c r="E277" s="238" t="s">
        <v>66</v>
      </c>
      <c r="F277" s="239">
        <v>1580</v>
      </c>
      <c r="G277" s="239">
        <v>3290</v>
      </c>
      <c r="H277" s="239">
        <v>4860</v>
      </c>
      <c r="I277" s="239">
        <v>7310</v>
      </c>
      <c r="J277" s="239">
        <v>9140</v>
      </c>
      <c r="K277" s="239">
        <v>11000</v>
      </c>
      <c r="L277" s="239">
        <v>13500</v>
      </c>
      <c r="M277" s="239">
        <v>15500</v>
      </c>
    </row>
    <row r="278" spans="1:13" x14ac:dyDescent="0.4">
      <c r="A278" s="155">
        <v>110</v>
      </c>
      <c r="B278" s="155" t="s">
        <v>636</v>
      </c>
      <c r="C278" s="155">
        <v>2</v>
      </c>
      <c r="D278" s="230">
        <v>37.9</v>
      </c>
      <c r="E278" s="231" t="s">
        <v>64</v>
      </c>
      <c r="F278" s="232">
        <v>683</v>
      </c>
      <c r="G278" s="232">
        <v>1370</v>
      </c>
      <c r="H278" s="232">
        <v>1880</v>
      </c>
      <c r="I278" s="232">
        <v>2560</v>
      </c>
      <c r="J278" s="232">
        <v>3080</v>
      </c>
      <c r="K278" s="232">
        <v>3600</v>
      </c>
      <c r="L278" s="232">
        <v>4110</v>
      </c>
      <c r="M278" s="232">
        <v>4780</v>
      </c>
    </row>
    <row r="279" spans="1:13" x14ac:dyDescent="0.4">
      <c r="A279" s="155"/>
      <c r="B279" s="155"/>
      <c r="C279" s="155"/>
      <c r="D279" s="230"/>
      <c r="E279" s="231" t="s">
        <v>65</v>
      </c>
      <c r="F279" s="232">
        <v>1400</v>
      </c>
      <c r="G279" s="232">
        <v>2490</v>
      </c>
      <c r="H279" s="232">
        <v>3600</v>
      </c>
      <c r="I279" s="232">
        <v>5250</v>
      </c>
      <c r="J279" s="232">
        <v>6300</v>
      </c>
      <c r="K279" s="232">
        <v>7350</v>
      </c>
      <c r="L279" s="232">
        <v>9390</v>
      </c>
      <c r="M279" s="232">
        <v>10100</v>
      </c>
    </row>
    <row r="280" spans="1:13" x14ac:dyDescent="0.4">
      <c r="A280" s="155"/>
      <c r="B280" s="155"/>
      <c r="C280" s="155"/>
      <c r="D280" s="230"/>
      <c r="E280" s="231" t="s">
        <v>66</v>
      </c>
      <c r="F280" s="232">
        <v>729</v>
      </c>
      <c r="G280" s="232">
        <v>1560</v>
      </c>
      <c r="H280" s="232">
        <v>2350</v>
      </c>
      <c r="I280" s="232">
        <v>3580</v>
      </c>
      <c r="J280" s="232">
        <v>4470</v>
      </c>
      <c r="K280" s="232">
        <v>5340</v>
      </c>
      <c r="L280" s="232">
        <v>6570</v>
      </c>
      <c r="M280" s="232">
        <v>7420</v>
      </c>
    </row>
    <row r="281" spans="1:13" x14ac:dyDescent="0.4">
      <c r="A281" s="236">
        <v>111</v>
      </c>
      <c r="B281" s="236" t="s">
        <v>640</v>
      </c>
      <c r="C281" s="236">
        <v>2</v>
      </c>
      <c r="D281" s="237">
        <v>6.17</v>
      </c>
      <c r="E281" s="238" t="s">
        <v>64</v>
      </c>
      <c r="F281" s="239">
        <v>354</v>
      </c>
      <c r="G281" s="239">
        <v>968</v>
      </c>
      <c r="H281" s="239">
        <v>1570</v>
      </c>
      <c r="I281" s="239">
        <v>2540</v>
      </c>
      <c r="J281" s="239">
        <v>3420</v>
      </c>
      <c r="K281" s="239">
        <v>4410</v>
      </c>
      <c r="L281" s="239">
        <v>5530</v>
      </c>
      <c r="M281" s="239">
        <v>7170</v>
      </c>
    </row>
    <row r="282" spans="1:13" x14ac:dyDescent="0.4">
      <c r="A282" s="236"/>
      <c r="B282" s="236"/>
      <c r="C282" s="236"/>
      <c r="D282" s="237"/>
      <c r="E282" s="238" t="s">
        <v>2159</v>
      </c>
      <c r="F282" s="239">
        <v>465</v>
      </c>
      <c r="G282" s="239">
        <v>989</v>
      </c>
      <c r="H282" s="239">
        <v>1510</v>
      </c>
      <c r="I282" s="239">
        <v>2300</v>
      </c>
      <c r="J282" s="239">
        <v>2830</v>
      </c>
      <c r="K282" s="239">
        <v>3360</v>
      </c>
      <c r="L282" s="239">
        <v>4370</v>
      </c>
      <c r="M282" s="239">
        <v>4800</v>
      </c>
    </row>
    <row r="283" spans="1:13" x14ac:dyDescent="0.4">
      <c r="A283" s="236"/>
      <c r="B283" s="236"/>
      <c r="C283" s="236"/>
      <c r="D283" s="237"/>
      <c r="E283" s="238" t="s">
        <v>66</v>
      </c>
      <c r="F283" s="239">
        <v>396</v>
      </c>
      <c r="G283" s="239">
        <v>983</v>
      </c>
      <c r="H283" s="239">
        <v>1520</v>
      </c>
      <c r="I283" s="239">
        <v>2330</v>
      </c>
      <c r="J283" s="239">
        <v>2900</v>
      </c>
      <c r="K283" s="239">
        <v>3470</v>
      </c>
      <c r="L283" s="239">
        <v>4490</v>
      </c>
      <c r="M283" s="239">
        <v>5020</v>
      </c>
    </row>
    <row r="284" spans="1:13" x14ac:dyDescent="0.4">
      <c r="A284" s="155">
        <v>112</v>
      </c>
      <c r="B284" s="155" t="s">
        <v>643</v>
      </c>
      <c r="C284" s="155">
        <v>2</v>
      </c>
      <c r="D284" s="242">
        <v>1048</v>
      </c>
      <c r="E284" s="231" t="s">
        <v>64</v>
      </c>
      <c r="F284" s="232">
        <v>6720</v>
      </c>
      <c r="G284" s="232">
        <v>12400</v>
      </c>
      <c r="H284" s="232">
        <v>16600</v>
      </c>
      <c r="I284" s="232">
        <v>22300</v>
      </c>
      <c r="J284" s="232">
        <v>26800</v>
      </c>
      <c r="K284" s="232">
        <v>31400</v>
      </c>
      <c r="L284" s="232">
        <v>36100</v>
      </c>
      <c r="M284" s="232">
        <v>42500</v>
      </c>
    </row>
    <row r="285" spans="1:13" x14ac:dyDescent="0.4">
      <c r="A285" s="155"/>
      <c r="B285" s="155"/>
      <c r="C285" s="155"/>
      <c r="D285" s="230"/>
      <c r="E285" s="231" t="s">
        <v>2159</v>
      </c>
      <c r="F285" s="232">
        <v>10300</v>
      </c>
      <c r="G285" s="232">
        <v>14500</v>
      </c>
      <c r="H285" s="232">
        <v>19100</v>
      </c>
      <c r="I285" s="232">
        <v>25700</v>
      </c>
      <c r="J285" s="232">
        <v>29600</v>
      </c>
      <c r="K285" s="232">
        <v>33200</v>
      </c>
      <c r="L285" s="232">
        <v>41100</v>
      </c>
      <c r="M285" s="232">
        <v>42600</v>
      </c>
    </row>
    <row r="286" spans="1:13" x14ac:dyDescent="0.4">
      <c r="A286" s="155"/>
      <c r="B286" s="155"/>
      <c r="C286" s="155"/>
      <c r="D286" s="230"/>
      <c r="E286" s="231" t="s">
        <v>66</v>
      </c>
      <c r="F286" s="232">
        <v>6810</v>
      </c>
      <c r="G286" s="232">
        <v>12600</v>
      </c>
      <c r="H286" s="232">
        <v>17000</v>
      </c>
      <c r="I286" s="232">
        <v>23200</v>
      </c>
      <c r="J286" s="232">
        <v>27600</v>
      </c>
      <c r="K286" s="232">
        <v>32000</v>
      </c>
      <c r="L286" s="232">
        <v>37800</v>
      </c>
      <c r="M286" s="232">
        <v>42600</v>
      </c>
    </row>
    <row r="287" spans="1:13" x14ac:dyDescent="0.4">
      <c r="A287" s="236">
        <v>113</v>
      </c>
      <c r="B287" s="236" t="s">
        <v>646</v>
      </c>
      <c r="C287" s="236">
        <v>2</v>
      </c>
      <c r="D287" s="237">
        <v>0.33</v>
      </c>
      <c r="E287" s="238" t="s">
        <v>64</v>
      </c>
      <c r="F287" s="236">
        <v>58.9</v>
      </c>
      <c r="G287" s="236">
        <v>180</v>
      </c>
      <c r="H287" s="236">
        <v>289</v>
      </c>
      <c r="I287" s="236">
        <v>443</v>
      </c>
      <c r="J287" s="236">
        <v>563</v>
      </c>
      <c r="K287" s="239">
        <v>680</v>
      </c>
      <c r="L287" s="239">
        <v>795</v>
      </c>
      <c r="M287" s="239">
        <v>938</v>
      </c>
    </row>
    <row r="288" spans="1:13" x14ac:dyDescent="0.4">
      <c r="A288" s="236"/>
      <c r="B288" s="236"/>
      <c r="C288" s="236"/>
      <c r="D288" s="237"/>
      <c r="E288" s="238" t="s">
        <v>65</v>
      </c>
      <c r="F288" s="236">
        <v>81.5</v>
      </c>
      <c r="G288" s="236">
        <v>193</v>
      </c>
      <c r="H288" s="236">
        <v>303</v>
      </c>
      <c r="I288" s="236">
        <v>476</v>
      </c>
      <c r="J288" s="236">
        <v>594</v>
      </c>
      <c r="K288" s="239">
        <v>710</v>
      </c>
      <c r="L288" s="239">
        <v>933</v>
      </c>
      <c r="M288" s="239">
        <v>1040</v>
      </c>
    </row>
    <row r="289" spans="1:13" x14ac:dyDescent="0.4">
      <c r="A289" s="236"/>
      <c r="B289" s="236"/>
      <c r="C289" s="236"/>
      <c r="D289" s="237"/>
      <c r="E289" s="238" t="s">
        <v>66</v>
      </c>
      <c r="F289" s="236">
        <v>62.3</v>
      </c>
      <c r="G289" s="236">
        <v>184</v>
      </c>
      <c r="H289" s="236">
        <v>295</v>
      </c>
      <c r="I289" s="236">
        <v>462</v>
      </c>
      <c r="J289" s="236">
        <v>583</v>
      </c>
      <c r="K289" s="239">
        <v>701</v>
      </c>
      <c r="L289" s="239">
        <v>889</v>
      </c>
      <c r="M289" s="239">
        <v>1010</v>
      </c>
    </row>
    <row r="290" spans="1:13" x14ac:dyDescent="0.4">
      <c r="A290" s="155">
        <v>114</v>
      </c>
      <c r="B290" s="155" t="s">
        <v>650</v>
      </c>
      <c r="C290" s="155">
        <v>2</v>
      </c>
      <c r="D290" s="230">
        <v>28.3</v>
      </c>
      <c r="E290" s="231" t="s">
        <v>64</v>
      </c>
      <c r="F290" s="232">
        <v>1050</v>
      </c>
      <c r="G290" s="232">
        <v>2660</v>
      </c>
      <c r="H290" s="232">
        <v>4230</v>
      </c>
      <c r="I290" s="232">
        <v>6790</v>
      </c>
      <c r="J290" s="232">
        <v>9110</v>
      </c>
      <c r="K290" s="232">
        <v>11800</v>
      </c>
      <c r="L290" s="232">
        <v>14800</v>
      </c>
      <c r="M290" s="232">
        <v>19500</v>
      </c>
    </row>
    <row r="291" spans="1:13" x14ac:dyDescent="0.4">
      <c r="A291" s="155"/>
      <c r="B291" s="155"/>
      <c r="C291" s="155"/>
      <c r="D291" s="230"/>
      <c r="E291" s="231" t="s">
        <v>2159</v>
      </c>
      <c r="F291" s="232">
        <v>1170</v>
      </c>
      <c r="G291" s="232">
        <v>2280</v>
      </c>
      <c r="H291" s="232">
        <v>3370</v>
      </c>
      <c r="I291" s="232">
        <v>5000</v>
      </c>
      <c r="J291" s="232">
        <v>6080</v>
      </c>
      <c r="K291" s="232">
        <v>7140</v>
      </c>
      <c r="L291" s="232">
        <v>9190</v>
      </c>
      <c r="M291" s="232">
        <v>9970</v>
      </c>
    </row>
    <row r="292" spans="1:13" x14ac:dyDescent="0.4">
      <c r="A292" s="155"/>
      <c r="B292" s="155"/>
      <c r="C292" s="155"/>
      <c r="D292" s="230"/>
      <c r="E292" s="231" t="s">
        <v>66</v>
      </c>
      <c r="F292" s="232">
        <v>1060</v>
      </c>
      <c r="G292" s="232">
        <v>2560</v>
      </c>
      <c r="H292" s="232">
        <v>3870</v>
      </c>
      <c r="I292" s="232">
        <v>5760</v>
      </c>
      <c r="J292" s="232">
        <v>7160</v>
      </c>
      <c r="K292" s="232">
        <v>8600</v>
      </c>
      <c r="L292" s="232">
        <v>10900</v>
      </c>
      <c r="M292" s="232">
        <v>12400</v>
      </c>
    </row>
    <row r="293" spans="1:13" x14ac:dyDescent="0.4">
      <c r="A293" s="236">
        <v>115</v>
      </c>
      <c r="B293" s="236" t="s">
        <v>655</v>
      </c>
      <c r="C293" s="236">
        <v>2</v>
      </c>
      <c r="D293" s="237">
        <v>0.7</v>
      </c>
      <c r="E293" s="238" t="s">
        <v>64</v>
      </c>
      <c r="F293" s="236">
        <v>23.1</v>
      </c>
      <c r="G293" s="236">
        <v>127</v>
      </c>
      <c r="H293" s="236">
        <v>279</v>
      </c>
      <c r="I293" s="236">
        <v>601</v>
      </c>
      <c r="J293" s="236">
        <v>949</v>
      </c>
      <c r="K293" s="239">
        <v>1390</v>
      </c>
      <c r="L293" s="239">
        <v>1940</v>
      </c>
      <c r="M293" s="239">
        <v>2840</v>
      </c>
    </row>
    <row r="294" spans="1:13" x14ac:dyDescent="0.4">
      <c r="A294" s="236"/>
      <c r="B294" s="236"/>
      <c r="C294" s="236"/>
      <c r="D294" s="237"/>
      <c r="E294" s="238" t="s">
        <v>65</v>
      </c>
      <c r="F294" s="236">
        <v>125</v>
      </c>
      <c r="G294" s="236">
        <v>288</v>
      </c>
      <c r="H294" s="236">
        <v>449</v>
      </c>
      <c r="I294" s="236">
        <v>701</v>
      </c>
      <c r="J294" s="236">
        <v>872</v>
      </c>
      <c r="K294" s="239">
        <v>1040</v>
      </c>
      <c r="L294" s="239">
        <v>1370</v>
      </c>
      <c r="M294" s="239">
        <v>1520</v>
      </c>
    </row>
    <row r="295" spans="1:13" x14ac:dyDescent="0.4">
      <c r="A295" s="236"/>
      <c r="B295" s="236"/>
      <c r="C295" s="236"/>
      <c r="D295" s="237"/>
      <c r="E295" s="238" t="s">
        <v>66</v>
      </c>
      <c r="F295" s="236">
        <v>39</v>
      </c>
      <c r="G295" s="236">
        <v>200</v>
      </c>
      <c r="H295" s="236">
        <v>386</v>
      </c>
      <c r="I295" s="236">
        <v>678</v>
      </c>
      <c r="J295" s="236">
        <v>885</v>
      </c>
      <c r="K295" s="239">
        <v>1090</v>
      </c>
      <c r="L295" s="239">
        <v>1440</v>
      </c>
      <c r="M295" s="239">
        <v>1650</v>
      </c>
    </row>
    <row r="296" spans="1:13" x14ac:dyDescent="0.4">
      <c r="A296" s="155">
        <v>116</v>
      </c>
      <c r="B296" s="155" t="s">
        <v>661</v>
      </c>
      <c r="C296" s="155">
        <v>2</v>
      </c>
      <c r="D296" s="230">
        <v>68.2</v>
      </c>
      <c r="E296" s="231" t="s">
        <v>64</v>
      </c>
      <c r="F296" s="232">
        <v>1410</v>
      </c>
      <c r="G296" s="232">
        <v>3950</v>
      </c>
      <c r="H296" s="232">
        <v>6450</v>
      </c>
      <c r="I296" s="232">
        <v>10500</v>
      </c>
      <c r="J296" s="232">
        <v>14000</v>
      </c>
      <c r="K296" s="232">
        <v>18000</v>
      </c>
      <c r="L296" s="232">
        <v>22500</v>
      </c>
      <c r="M296" s="232">
        <v>28900</v>
      </c>
    </row>
    <row r="297" spans="1:13" x14ac:dyDescent="0.4">
      <c r="A297" s="155"/>
      <c r="B297" s="155"/>
      <c r="C297" s="155"/>
      <c r="D297" s="230"/>
      <c r="E297" s="231" t="s">
        <v>65</v>
      </c>
      <c r="F297" s="232">
        <v>1960</v>
      </c>
      <c r="G297" s="232">
        <v>3710</v>
      </c>
      <c r="H297" s="232">
        <v>5380</v>
      </c>
      <c r="I297" s="232">
        <v>7900</v>
      </c>
      <c r="J297" s="232">
        <v>9540</v>
      </c>
      <c r="K297" s="232">
        <v>11100</v>
      </c>
      <c r="L297" s="232">
        <v>14200</v>
      </c>
      <c r="M297" s="232">
        <v>15400</v>
      </c>
    </row>
    <row r="298" spans="1:13" x14ac:dyDescent="0.4">
      <c r="A298" s="155"/>
      <c r="B298" s="155"/>
      <c r="C298" s="155"/>
      <c r="D298" s="230"/>
      <c r="E298" s="231" t="s">
        <v>66</v>
      </c>
      <c r="F298" s="232">
        <v>1500</v>
      </c>
      <c r="G298" s="232">
        <v>3850</v>
      </c>
      <c r="H298" s="232">
        <v>5810</v>
      </c>
      <c r="I298" s="232">
        <v>8610</v>
      </c>
      <c r="J298" s="232">
        <v>10600</v>
      </c>
      <c r="K298" s="232">
        <v>12500</v>
      </c>
      <c r="L298" s="232">
        <v>15800</v>
      </c>
      <c r="M298" s="232">
        <v>17700</v>
      </c>
    </row>
    <row r="299" spans="1:13" x14ac:dyDescent="0.4">
      <c r="A299" s="236">
        <v>117</v>
      </c>
      <c r="B299" s="236" t="s">
        <v>666</v>
      </c>
      <c r="C299" s="236">
        <v>2</v>
      </c>
      <c r="D299" s="237">
        <v>9.0299999999999994</v>
      </c>
      <c r="E299" s="238" t="s">
        <v>64</v>
      </c>
      <c r="F299" s="239">
        <v>944</v>
      </c>
      <c r="G299" s="239">
        <v>2020</v>
      </c>
      <c r="H299" s="239">
        <v>2860</v>
      </c>
      <c r="I299" s="239">
        <v>4010</v>
      </c>
      <c r="J299" s="239">
        <v>4910</v>
      </c>
      <c r="K299" s="239">
        <v>5810</v>
      </c>
      <c r="L299" s="239">
        <v>6710</v>
      </c>
      <c r="M299" s="239">
        <v>7910</v>
      </c>
    </row>
    <row r="300" spans="1:13" x14ac:dyDescent="0.4">
      <c r="A300" s="236"/>
      <c r="B300" s="236"/>
      <c r="C300" s="236"/>
      <c r="D300" s="237"/>
      <c r="E300" s="238" t="s">
        <v>2159</v>
      </c>
      <c r="F300" s="239">
        <v>619</v>
      </c>
      <c r="G300" s="239">
        <v>1410</v>
      </c>
      <c r="H300" s="239">
        <v>2170</v>
      </c>
      <c r="I300" s="239">
        <v>3350</v>
      </c>
      <c r="J300" s="239">
        <v>4160</v>
      </c>
      <c r="K300" s="239">
        <v>4950</v>
      </c>
      <c r="L300" s="239">
        <v>6460</v>
      </c>
      <c r="M300" s="239">
        <v>7150</v>
      </c>
    </row>
    <row r="301" spans="1:13" x14ac:dyDescent="0.4">
      <c r="A301" s="236"/>
      <c r="B301" s="236"/>
      <c r="C301" s="236"/>
      <c r="D301" s="237"/>
      <c r="E301" s="238" t="s">
        <v>66</v>
      </c>
      <c r="F301" s="239">
        <v>902</v>
      </c>
      <c r="G301" s="239">
        <v>1840</v>
      </c>
      <c r="H301" s="239">
        <v>2580</v>
      </c>
      <c r="I301" s="239">
        <v>3670</v>
      </c>
      <c r="J301" s="239">
        <v>4480</v>
      </c>
      <c r="K301" s="239">
        <v>5290</v>
      </c>
      <c r="L301" s="239">
        <v>6560</v>
      </c>
      <c r="M301" s="239">
        <v>7430</v>
      </c>
    </row>
    <row r="302" spans="1:13" x14ac:dyDescent="0.4">
      <c r="A302" s="155">
        <v>118</v>
      </c>
      <c r="B302" s="155" t="s">
        <v>670</v>
      </c>
      <c r="C302" s="155">
        <v>2</v>
      </c>
      <c r="D302" s="242">
        <v>2336</v>
      </c>
      <c r="E302" s="231" t="s">
        <v>64</v>
      </c>
      <c r="F302" s="232">
        <v>10800</v>
      </c>
      <c r="G302" s="232">
        <v>17500</v>
      </c>
      <c r="H302" s="232">
        <v>22200</v>
      </c>
      <c r="I302" s="232">
        <v>28300</v>
      </c>
      <c r="J302" s="232">
        <v>33000</v>
      </c>
      <c r="K302" s="232">
        <v>37600</v>
      </c>
      <c r="L302" s="232">
        <v>42400</v>
      </c>
      <c r="M302" s="232">
        <v>48700</v>
      </c>
    </row>
    <row r="303" spans="1:13" x14ac:dyDescent="0.4">
      <c r="A303" s="155"/>
      <c r="B303" s="155"/>
      <c r="C303" s="155"/>
      <c r="D303" s="230"/>
      <c r="E303" s="231" t="s">
        <v>2159</v>
      </c>
      <c r="F303" s="232">
        <v>16800</v>
      </c>
      <c r="G303" s="232">
        <v>17800</v>
      </c>
      <c r="H303" s="232">
        <v>21800</v>
      </c>
      <c r="I303" s="232">
        <v>27600</v>
      </c>
      <c r="J303" s="232">
        <v>30500</v>
      </c>
      <c r="K303" s="232">
        <v>33400</v>
      </c>
      <c r="L303" s="232">
        <v>40400</v>
      </c>
      <c r="M303" s="232">
        <v>40400</v>
      </c>
    </row>
    <row r="304" spans="1:13" x14ac:dyDescent="0.4">
      <c r="A304" s="155"/>
      <c r="B304" s="155"/>
      <c r="C304" s="155"/>
      <c r="D304" s="230"/>
      <c r="E304" s="231" t="s">
        <v>66</v>
      </c>
      <c r="F304" s="232">
        <v>10900</v>
      </c>
      <c r="G304" s="232">
        <v>17500</v>
      </c>
      <c r="H304" s="232">
        <v>22200</v>
      </c>
      <c r="I304" s="232">
        <v>28200</v>
      </c>
      <c r="J304" s="232">
        <v>32400</v>
      </c>
      <c r="K304" s="232">
        <v>36400</v>
      </c>
      <c r="L304" s="232">
        <v>41800</v>
      </c>
      <c r="M304" s="232">
        <v>46000</v>
      </c>
    </row>
    <row r="305" spans="1:13" x14ac:dyDescent="0.4">
      <c r="A305" s="236">
        <v>119</v>
      </c>
      <c r="B305" s="236" t="s">
        <v>673</v>
      </c>
      <c r="C305" s="236" t="s">
        <v>191</v>
      </c>
      <c r="D305" s="237">
        <v>17.8</v>
      </c>
      <c r="E305" s="238" t="s">
        <v>64</v>
      </c>
      <c r="F305" s="239">
        <v>932</v>
      </c>
      <c r="G305" s="239">
        <v>2090</v>
      </c>
      <c r="H305" s="239">
        <v>3110</v>
      </c>
      <c r="I305" s="239">
        <v>4670</v>
      </c>
      <c r="J305" s="239">
        <v>6020</v>
      </c>
      <c r="K305" s="239">
        <v>7520</v>
      </c>
      <c r="L305" s="239">
        <v>9180</v>
      </c>
      <c r="M305" s="239">
        <v>11600</v>
      </c>
    </row>
    <row r="306" spans="1:13" x14ac:dyDescent="0.4">
      <c r="A306" s="155">
        <v>120</v>
      </c>
      <c r="B306" s="155" t="s">
        <v>677</v>
      </c>
      <c r="C306" s="155">
        <v>2</v>
      </c>
      <c r="D306" s="230">
        <v>16.100000000000001</v>
      </c>
      <c r="E306" s="231" t="s">
        <v>64</v>
      </c>
      <c r="F306" s="232">
        <v>1280</v>
      </c>
      <c r="G306" s="232">
        <v>1700</v>
      </c>
      <c r="H306" s="232">
        <v>1950</v>
      </c>
      <c r="I306" s="232">
        <v>2250</v>
      </c>
      <c r="J306" s="232">
        <v>2450</v>
      </c>
      <c r="K306" s="232">
        <v>2650</v>
      </c>
      <c r="L306" s="232">
        <v>2830</v>
      </c>
      <c r="M306" s="232">
        <v>3060</v>
      </c>
    </row>
    <row r="307" spans="1:13" x14ac:dyDescent="0.4">
      <c r="A307" s="155"/>
      <c r="B307" s="155"/>
      <c r="C307" s="155"/>
      <c r="D307" s="230"/>
      <c r="E307" s="231" t="s">
        <v>65</v>
      </c>
      <c r="F307" s="232">
        <v>807</v>
      </c>
      <c r="G307" s="232">
        <v>1760</v>
      </c>
      <c r="H307" s="232">
        <v>2680</v>
      </c>
      <c r="I307" s="232">
        <v>4080</v>
      </c>
      <c r="J307" s="232">
        <v>5040</v>
      </c>
      <c r="K307" s="232">
        <v>5980</v>
      </c>
      <c r="L307" s="232">
        <v>7760</v>
      </c>
      <c r="M307" s="232">
        <v>8550</v>
      </c>
    </row>
    <row r="308" spans="1:13" x14ac:dyDescent="0.4">
      <c r="A308" s="155"/>
      <c r="B308" s="155"/>
      <c r="C308" s="155"/>
      <c r="D308" s="230"/>
      <c r="E308" s="231" t="s">
        <v>66</v>
      </c>
      <c r="F308" s="232">
        <v>1260</v>
      </c>
      <c r="G308" s="232">
        <v>1710</v>
      </c>
      <c r="H308" s="232">
        <v>2080</v>
      </c>
      <c r="I308" s="232">
        <v>2660</v>
      </c>
      <c r="J308" s="232">
        <v>3080</v>
      </c>
      <c r="K308" s="232">
        <v>3470</v>
      </c>
      <c r="L308" s="232">
        <v>3970</v>
      </c>
      <c r="M308" s="232">
        <v>4360</v>
      </c>
    </row>
    <row r="309" spans="1:13" x14ac:dyDescent="0.4">
      <c r="A309" s="236">
        <v>121</v>
      </c>
      <c r="B309" s="236" t="s">
        <v>680</v>
      </c>
      <c r="C309" s="236">
        <v>2</v>
      </c>
      <c r="D309" s="237">
        <v>57.3</v>
      </c>
      <c r="E309" s="238" t="s">
        <v>64</v>
      </c>
      <c r="F309" s="239">
        <v>2930</v>
      </c>
      <c r="G309" s="239">
        <v>4700</v>
      </c>
      <c r="H309" s="239">
        <v>5920</v>
      </c>
      <c r="I309" s="239">
        <v>7480</v>
      </c>
      <c r="J309" s="239">
        <v>8640</v>
      </c>
      <c r="K309" s="239">
        <v>9800</v>
      </c>
      <c r="L309" s="239">
        <v>11000</v>
      </c>
      <c r="M309" s="239">
        <v>12500</v>
      </c>
    </row>
    <row r="310" spans="1:13" x14ac:dyDescent="0.4">
      <c r="A310" s="236"/>
      <c r="B310" s="236"/>
      <c r="C310" s="236"/>
      <c r="D310" s="237"/>
      <c r="E310" s="238" t="s">
        <v>65</v>
      </c>
      <c r="F310" s="239">
        <v>1770</v>
      </c>
      <c r="G310" s="239">
        <v>3370</v>
      </c>
      <c r="H310" s="239">
        <v>4910</v>
      </c>
      <c r="I310" s="239">
        <v>7230</v>
      </c>
      <c r="J310" s="239">
        <v>8750</v>
      </c>
      <c r="K310" s="239">
        <v>10200</v>
      </c>
      <c r="L310" s="239">
        <v>13100</v>
      </c>
      <c r="M310" s="239">
        <v>14200</v>
      </c>
    </row>
    <row r="311" spans="1:13" x14ac:dyDescent="0.4">
      <c r="A311" s="236"/>
      <c r="B311" s="236"/>
      <c r="C311" s="236"/>
      <c r="D311" s="237"/>
      <c r="E311" s="238" t="s">
        <v>66</v>
      </c>
      <c r="F311" s="239">
        <v>2790</v>
      </c>
      <c r="G311" s="239">
        <v>4300</v>
      </c>
      <c r="H311" s="239">
        <v>5480</v>
      </c>
      <c r="I311" s="239">
        <v>7340</v>
      </c>
      <c r="J311" s="239">
        <v>8700</v>
      </c>
      <c r="K311" s="239">
        <v>10000</v>
      </c>
      <c r="L311" s="239">
        <v>12200</v>
      </c>
      <c r="M311" s="239">
        <v>13500</v>
      </c>
    </row>
    <row r="312" spans="1:13" x14ac:dyDescent="0.4">
      <c r="A312" s="155">
        <v>122</v>
      </c>
      <c r="B312" s="155" t="s">
        <v>682</v>
      </c>
      <c r="C312" s="155">
        <v>4</v>
      </c>
      <c r="D312" s="230">
        <v>4.83</v>
      </c>
      <c r="E312" s="231" t="s">
        <v>64</v>
      </c>
      <c r="F312" s="232">
        <v>251</v>
      </c>
      <c r="G312" s="232">
        <v>547</v>
      </c>
      <c r="H312" s="232">
        <v>811</v>
      </c>
      <c r="I312" s="232">
        <v>1220</v>
      </c>
      <c r="J312" s="232">
        <v>1580</v>
      </c>
      <c r="K312" s="232">
        <v>1990</v>
      </c>
      <c r="L312" s="232">
        <v>2440</v>
      </c>
      <c r="M312" s="232">
        <v>3120</v>
      </c>
    </row>
    <row r="313" spans="1:13" x14ac:dyDescent="0.4">
      <c r="A313" s="236">
        <v>123</v>
      </c>
      <c r="B313" s="236" t="s">
        <v>687</v>
      </c>
      <c r="C313" s="236">
        <v>4</v>
      </c>
      <c r="D313" s="237" t="s">
        <v>689</v>
      </c>
      <c r="E313" s="238" t="s">
        <v>64</v>
      </c>
      <c r="F313" s="239">
        <v>1510</v>
      </c>
      <c r="G313" s="239">
        <v>2860</v>
      </c>
      <c r="H313" s="239">
        <v>3870</v>
      </c>
      <c r="I313" s="239">
        <v>5240</v>
      </c>
      <c r="J313" s="239">
        <v>6290</v>
      </c>
      <c r="K313" s="239">
        <v>7360</v>
      </c>
      <c r="L313" s="239">
        <v>8440</v>
      </c>
      <c r="M313" s="239">
        <v>9890</v>
      </c>
    </row>
    <row r="314" spans="1:13" x14ac:dyDescent="0.4">
      <c r="A314" s="155">
        <v>124</v>
      </c>
      <c r="B314" s="155" t="s">
        <v>693</v>
      </c>
      <c r="C314" s="155">
        <v>4</v>
      </c>
      <c r="D314" s="230" t="s">
        <v>695</v>
      </c>
      <c r="E314" s="231" t="s">
        <v>64</v>
      </c>
      <c r="F314" s="232">
        <v>41.9</v>
      </c>
      <c r="G314" s="232">
        <v>74.900000000000006</v>
      </c>
      <c r="H314" s="232">
        <v>98.6</v>
      </c>
      <c r="I314" s="232">
        <v>129</v>
      </c>
      <c r="J314" s="232">
        <v>152</v>
      </c>
      <c r="K314" s="232">
        <v>175</v>
      </c>
      <c r="L314" s="232">
        <v>198</v>
      </c>
      <c r="M314" s="232">
        <v>227</v>
      </c>
    </row>
    <row r="315" spans="1:13" x14ac:dyDescent="0.4">
      <c r="A315" s="236">
        <v>125</v>
      </c>
      <c r="B315" s="236" t="s">
        <v>696</v>
      </c>
      <c r="C315" s="236">
        <v>4</v>
      </c>
      <c r="D315" s="237" t="s">
        <v>698</v>
      </c>
      <c r="E315" s="238" t="s">
        <v>64</v>
      </c>
      <c r="F315" s="239">
        <v>121</v>
      </c>
      <c r="G315" s="239">
        <v>294</v>
      </c>
      <c r="H315" s="239">
        <v>448</v>
      </c>
      <c r="I315" s="239">
        <v>682</v>
      </c>
      <c r="J315" s="239">
        <v>881</v>
      </c>
      <c r="K315" s="239">
        <v>1100</v>
      </c>
      <c r="L315" s="239">
        <v>1330</v>
      </c>
      <c r="M315" s="239">
        <v>1660</v>
      </c>
    </row>
    <row r="316" spans="1:13" x14ac:dyDescent="0.4">
      <c r="A316" s="155">
        <v>126</v>
      </c>
      <c r="B316" s="155" t="s">
        <v>700</v>
      </c>
      <c r="C316" s="155">
        <v>4</v>
      </c>
      <c r="D316" s="230" t="s">
        <v>702</v>
      </c>
      <c r="E316" s="231" t="s">
        <v>64</v>
      </c>
      <c r="F316" s="232">
        <v>5400</v>
      </c>
      <c r="G316" s="232">
        <v>8660</v>
      </c>
      <c r="H316" s="232">
        <v>11100</v>
      </c>
      <c r="I316" s="232">
        <v>14300</v>
      </c>
      <c r="J316" s="232">
        <v>17000</v>
      </c>
      <c r="K316" s="232">
        <v>19700</v>
      </c>
      <c r="L316" s="232">
        <v>22600</v>
      </c>
      <c r="M316" s="232">
        <v>26700</v>
      </c>
    </row>
    <row r="317" spans="1:13" x14ac:dyDescent="0.4">
      <c r="A317" s="236">
        <v>127</v>
      </c>
      <c r="B317" s="236" t="s">
        <v>704</v>
      </c>
      <c r="C317" s="236">
        <v>4</v>
      </c>
      <c r="D317" s="237">
        <v>1.95</v>
      </c>
      <c r="E317" s="238" t="s">
        <v>64</v>
      </c>
      <c r="F317" s="239">
        <v>283</v>
      </c>
      <c r="G317" s="239">
        <v>403</v>
      </c>
      <c r="H317" s="239">
        <v>480</v>
      </c>
      <c r="I317" s="239">
        <v>573</v>
      </c>
      <c r="J317" s="239">
        <v>639</v>
      </c>
      <c r="K317" s="239">
        <v>703</v>
      </c>
      <c r="L317" s="239">
        <v>765</v>
      </c>
      <c r="M317" s="239">
        <v>844</v>
      </c>
    </row>
    <row r="318" spans="1:13" x14ac:dyDescent="0.4">
      <c r="A318" s="155">
        <v>128</v>
      </c>
      <c r="B318" s="155" t="s">
        <v>707</v>
      </c>
      <c r="C318" s="155">
        <v>4</v>
      </c>
      <c r="D318" s="230" t="s">
        <v>709</v>
      </c>
      <c r="E318" s="231" t="s">
        <v>64</v>
      </c>
      <c r="F318" s="155">
        <v>51.8</v>
      </c>
      <c r="G318" s="155">
        <v>97.7</v>
      </c>
      <c r="H318" s="155">
        <v>135</v>
      </c>
      <c r="I318" s="155">
        <v>188</v>
      </c>
      <c r="J318" s="155">
        <v>232</v>
      </c>
      <c r="K318" s="232">
        <v>279</v>
      </c>
      <c r="L318" s="232">
        <v>331</v>
      </c>
      <c r="M318" s="232">
        <v>404</v>
      </c>
    </row>
    <row r="319" spans="1:13" x14ac:dyDescent="0.4">
      <c r="A319" s="236">
        <v>129</v>
      </c>
      <c r="B319" s="236" t="s">
        <v>710</v>
      </c>
      <c r="C319" s="236">
        <v>4</v>
      </c>
      <c r="D319" s="237" t="s">
        <v>712</v>
      </c>
      <c r="E319" s="238" t="s">
        <v>64</v>
      </c>
      <c r="F319" s="236">
        <v>55.9</v>
      </c>
      <c r="G319" s="236">
        <v>103</v>
      </c>
      <c r="H319" s="236">
        <v>142</v>
      </c>
      <c r="I319" s="236">
        <v>198</v>
      </c>
      <c r="J319" s="236">
        <v>245</v>
      </c>
      <c r="K319" s="239">
        <v>297</v>
      </c>
      <c r="L319" s="239">
        <v>353</v>
      </c>
      <c r="M319" s="239">
        <v>434</v>
      </c>
    </row>
    <row r="320" spans="1:13" x14ac:dyDescent="0.4">
      <c r="A320" s="155">
        <v>130</v>
      </c>
      <c r="B320" s="155" t="s">
        <v>715</v>
      </c>
      <c r="C320" s="155">
        <v>4</v>
      </c>
      <c r="D320" s="230" t="s">
        <v>717</v>
      </c>
      <c r="E320" s="231" t="s">
        <v>64</v>
      </c>
      <c r="F320" s="232">
        <v>2770</v>
      </c>
      <c r="G320" s="232">
        <v>5550</v>
      </c>
      <c r="H320" s="232">
        <v>7660</v>
      </c>
      <c r="I320" s="232">
        <v>10500</v>
      </c>
      <c r="J320" s="232">
        <v>12700</v>
      </c>
      <c r="K320" s="232">
        <v>14900</v>
      </c>
      <c r="L320" s="232">
        <v>17100</v>
      </c>
      <c r="M320" s="232">
        <v>19900</v>
      </c>
    </row>
    <row r="321" spans="1:13" x14ac:dyDescent="0.4">
      <c r="A321" s="236">
        <v>131</v>
      </c>
      <c r="B321" s="236" t="s">
        <v>720</v>
      </c>
      <c r="C321" s="236">
        <v>4</v>
      </c>
      <c r="D321" s="237" t="s">
        <v>722</v>
      </c>
      <c r="E321" s="238" t="s">
        <v>64</v>
      </c>
      <c r="F321" s="239">
        <v>3230</v>
      </c>
      <c r="G321" s="239">
        <v>4560</v>
      </c>
      <c r="H321" s="239">
        <v>5380</v>
      </c>
      <c r="I321" s="239">
        <v>6350</v>
      </c>
      <c r="J321" s="239">
        <v>7030</v>
      </c>
      <c r="K321" s="239">
        <v>7670</v>
      </c>
      <c r="L321" s="239">
        <v>8280</v>
      </c>
      <c r="M321" s="239">
        <v>9060</v>
      </c>
    </row>
    <row r="322" spans="1:13" x14ac:dyDescent="0.4">
      <c r="A322" s="155">
        <v>132</v>
      </c>
      <c r="B322" s="155" t="s">
        <v>725</v>
      </c>
      <c r="C322" s="155">
        <v>4</v>
      </c>
      <c r="D322" s="230">
        <v>1.42</v>
      </c>
      <c r="E322" s="231" t="s">
        <v>64</v>
      </c>
      <c r="F322" s="232">
        <v>274</v>
      </c>
      <c r="G322" s="232">
        <v>481</v>
      </c>
      <c r="H322" s="232">
        <v>628</v>
      </c>
      <c r="I322" s="232">
        <v>821</v>
      </c>
      <c r="J322" s="232">
        <v>966</v>
      </c>
      <c r="K322" s="232">
        <v>1110</v>
      </c>
      <c r="L322" s="232">
        <v>1260</v>
      </c>
      <c r="M322" s="232">
        <v>1450</v>
      </c>
    </row>
    <row r="323" spans="1:13" x14ac:dyDescent="0.4">
      <c r="A323" s="236">
        <v>133</v>
      </c>
      <c r="B323" s="236" t="s">
        <v>727</v>
      </c>
      <c r="C323" s="236">
        <v>4</v>
      </c>
      <c r="D323" s="237" t="s">
        <v>729</v>
      </c>
      <c r="E323" s="238" t="s">
        <v>64</v>
      </c>
      <c r="F323" s="239">
        <v>2270</v>
      </c>
      <c r="G323" s="239">
        <v>3390</v>
      </c>
      <c r="H323" s="239">
        <v>4120</v>
      </c>
      <c r="I323" s="239">
        <v>5020</v>
      </c>
      <c r="J323" s="239">
        <v>5670</v>
      </c>
      <c r="K323" s="239">
        <v>6310</v>
      </c>
      <c r="L323" s="239">
        <v>6930</v>
      </c>
      <c r="M323" s="239">
        <v>7740</v>
      </c>
    </row>
    <row r="324" spans="1:13" x14ac:dyDescent="0.4">
      <c r="A324" s="155">
        <v>134</v>
      </c>
      <c r="B324" s="155" t="s">
        <v>732</v>
      </c>
      <c r="C324" s="155">
        <v>4</v>
      </c>
      <c r="D324" s="230" t="s">
        <v>734</v>
      </c>
      <c r="E324" s="231" t="s">
        <v>64</v>
      </c>
      <c r="F324" s="232">
        <v>2130</v>
      </c>
      <c r="G324" s="232">
        <v>2980</v>
      </c>
      <c r="H324" s="232">
        <v>3530</v>
      </c>
      <c r="I324" s="232">
        <v>4190</v>
      </c>
      <c r="J324" s="232">
        <v>4670</v>
      </c>
      <c r="K324" s="232">
        <v>5140</v>
      </c>
      <c r="L324" s="232">
        <v>5600</v>
      </c>
      <c r="M324" s="232">
        <v>6200</v>
      </c>
    </row>
    <row r="325" spans="1:13" x14ac:dyDescent="0.4">
      <c r="A325" s="236">
        <v>135</v>
      </c>
      <c r="B325" s="236" t="s">
        <v>737</v>
      </c>
      <c r="C325" s="236">
        <v>4</v>
      </c>
      <c r="D325" s="237" t="s">
        <v>739</v>
      </c>
      <c r="E325" s="238" t="s">
        <v>64</v>
      </c>
      <c r="F325" s="236">
        <v>89.7</v>
      </c>
      <c r="G325" s="236">
        <v>201</v>
      </c>
      <c r="H325" s="236">
        <v>303</v>
      </c>
      <c r="I325" s="236">
        <v>466</v>
      </c>
      <c r="J325" s="236">
        <v>612</v>
      </c>
      <c r="K325" s="239">
        <v>781</v>
      </c>
      <c r="L325" s="239">
        <v>973</v>
      </c>
      <c r="M325" s="239">
        <v>1270</v>
      </c>
    </row>
    <row r="326" spans="1:13" x14ac:dyDescent="0.4">
      <c r="A326" s="155">
        <v>136</v>
      </c>
      <c r="B326" s="155" t="s">
        <v>740</v>
      </c>
      <c r="C326" s="155">
        <v>4</v>
      </c>
      <c r="D326" s="230" t="s">
        <v>742</v>
      </c>
      <c r="E326" s="231" t="s">
        <v>64</v>
      </c>
      <c r="F326" s="155">
        <v>144</v>
      </c>
      <c r="G326" s="155">
        <v>236</v>
      </c>
      <c r="H326" s="155">
        <v>301</v>
      </c>
      <c r="I326" s="155">
        <v>386</v>
      </c>
      <c r="J326" s="155">
        <v>451</v>
      </c>
      <c r="K326" s="232">
        <v>516</v>
      </c>
      <c r="L326" s="232">
        <v>582</v>
      </c>
      <c r="M326" s="232">
        <v>671</v>
      </c>
    </row>
    <row r="327" spans="1:13" x14ac:dyDescent="0.4">
      <c r="A327" s="236">
        <v>137</v>
      </c>
      <c r="B327" s="236" t="s">
        <v>743</v>
      </c>
      <c r="C327" s="236">
        <v>4</v>
      </c>
      <c r="D327" s="237">
        <v>1.22</v>
      </c>
      <c r="E327" s="238" t="s">
        <v>64</v>
      </c>
      <c r="F327" s="236">
        <v>191</v>
      </c>
      <c r="G327" s="236">
        <v>331</v>
      </c>
      <c r="H327" s="236">
        <v>438</v>
      </c>
      <c r="I327" s="236">
        <v>587</v>
      </c>
      <c r="J327" s="236">
        <v>706</v>
      </c>
      <c r="K327" s="239">
        <v>833</v>
      </c>
      <c r="L327" s="239">
        <v>967</v>
      </c>
      <c r="M327" s="239">
        <v>1160</v>
      </c>
    </row>
    <row r="328" spans="1:13" x14ac:dyDescent="0.4">
      <c r="A328" s="155">
        <v>138</v>
      </c>
      <c r="B328" s="155" t="s">
        <v>745</v>
      </c>
      <c r="C328" s="155">
        <v>2</v>
      </c>
      <c r="D328" s="230">
        <v>62.4</v>
      </c>
      <c r="E328" s="231" t="s">
        <v>64</v>
      </c>
      <c r="F328" s="232">
        <v>3130</v>
      </c>
      <c r="G328" s="232">
        <v>5070</v>
      </c>
      <c r="H328" s="232">
        <v>6380</v>
      </c>
      <c r="I328" s="232">
        <v>8020</v>
      </c>
      <c r="J328" s="232">
        <v>9230</v>
      </c>
      <c r="K328" s="232">
        <v>10400</v>
      </c>
      <c r="L328" s="232">
        <v>11600</v>
      </c>
      <c r="M328" s="232">
        <v>13100</v>
      </c>
    </row>
    <row r="329" spans="1:13" x14ac:dyDescent="0.4">
      <c r="A329" s="155"/>
      <c r="B329" s="155"/>
      <c r="C329" s="155"/>
      <c r="D329" s="230"/>
      <c r="E329" s="231" t="s">
        <v>65</v>
      </c>
      <c r="F329" s="232">
        <v>1870</v>
      </c>
      <c r="G329" s="232">
        <v>3720</v>
      </c>
      <c r="H329" s="232">
        <v>5450</v>
      </c>
      <c r="I329" s="232">
        <v>8080</v>
      </c>
      <c r="J329" s="232">
        <v>9820</v>
      </c>
      <c r="K329" s="232">
        <v>11500</v>
      </c>
      <c r="L329" s="232">
        <v>14800</v>
      </c>
      <c r="M329" s="232">
        <v>16000</v>
      </c>
    </row>
    <row r="330" spans="1:13" x14ac:dyDescent="0.4">
      <c r="A330" s="155"/>
      <c r="B330" s="155"/>
      <c r="C330" s="155"/>
      <c r="D330" s="230"/>
      <c r="E330" s="231" t="s">
        <v>66</v>
      </c>
      <c r="F330" s="232">
        <v>3100</v>
      </c>
      <c r="G330" s="232">
        <v>4980</v>
      </c>
      <c r="H330" s="232">
        <v>6280</v>
      </c>
      <c r="I330" s="232">
        <v>8030</v>
      </c>
      <c r="J330" s="232">
        <v>9340</v>
      </c>
      <c r="K330" s="232">
        <v>10600</v>
      </c>
      <c r="L330" s="232">
        <v>12300</v>
      </c>
      <c r="M330" s="232">
        <v>13800</v>
      </c>
    </row>
    <row r="331" spans="1:13" x14ac:dyDescent="0.4">
      <c r="A331" s="236">
        <v>139</v>
      </c>
      <c r="B331" s="236" t="s">
        <v>749</v>
      </c>
      <c r="C331" s="236">
        <v>4</v>
      </c>
      <c r="D331" s="237" t="s">
        <v>751</v>
      </c>
      <c r="E331" s="238" t="s">
        <v>64</v>
      </c>
      <c r="F331" s="236">
        <v>36.1</v>
      </c>
      <c r="G331" s="236">
        <v>79.599999999999994</v>
      </c>
      <c r="H331" s="236">
        <v>119</v>
      </c>
      <c r="I331" s="236">
        <v>180</v>
      </c>
      <c r="J331" s="236">
        <v>234</v>
      </c>
      <c r="K331" s="239">
        <v>296</v>
      </c>
      <c r="L331" s="239">
        <v>366</v>
      </c>
      <c r="M331" s="239">
        <v>470</v>
      </c>
    </row>
    <row r="332" spans="1:13" x14ac:dyDescent="0.4">
      <c r="A332" s="155">
        <v>140</v>
      </c>
      <c r="B332" s="155" t="s">
        <v>753</v>
      </c>
      <c r="C332" s="155">
        <v>1</v>
      </c>
      <c r="D332" s="230">
        <v>112</v>
      </c>
      <c r="E332" s="231" t="s">
        <v>64</v>
      </c>
      <c r="F332" s="155">
        <v>507</v>
      </c>
      <c r="G332" s="232">
        <v>985</v>
      </c>
      <c r="H332" s="232">
        <v>1370</v>
      </c>
      <c r="I332" s="232">
        <v>1920</v>
      </c>
      <c r="J332" s="232">
        <v>2370</v>
      </c>
      <c r="K332" s="232">
        <v>2850</v>
      </c>
      <c r="L332" s="232">
        <v>3360</v>
      </c>
      <c r="M332" s="232">
        <v>4090</v>
      </c>
    </row>
    <row r="333" spans="1:13" x14ac:dyDescent="0.4">
      <c r="A333" s="155"/>
      <c r="B333" s="155"/>
      <c r="C333" s="155"/>
      <c r="D333" s="230"/>
      <c r="E333" s="231" t="s">
        <v>2159</v>
      </c>
      <c r="F333" s="155">
        <v>920</v>
      </c>
      <c r="G333" s="232">
        <v>1860</v>
      </c>
      <c r="H333" s="232">
        <v>2610</v>
      </c>
      <c r="I333" s="232">
        <v>3630</v>
      </c>
      <c r="J333" s="232">
        <v>4410</v>
      </c>
      <c r="K333" s="232">
        <v>5250</v>
      </c>
      <c r="L333" s="232">
        <v>6110</v>
      </c>
      <c r="M333" s="232">
        <v>7260</v>
      </c>
    </row>
    <row r="334" spans="1:13" x14ac:dyDescent="0.4">
      <c r="A334" s="155"/>
      <c r="B334" s="155"/>
      <c r="C334" s="155"/>
      <c r="D334" s="230"/>
      <c r="E334" s="231" t="s">
        <v>66</v>
      </c>
      <c r="F334" s="155">
        <v>611</v>
      </c>
      <c r="G334" s="232">
        <v>1310</v>
      </c>
      <c r="H334" s="232">
        <v>1930</v>
      </c>
      <c r="I334" s="232">
        <v>2800</v>
      </c>
      <c r="J334" s="232">
        <v>3480</v>
      </c>
      <c r="K334" s="232">
        <v>4220</v>
      </c>
      <c r="L334" s="232">
        <v>4970</v>
      </c>
      <c r="M334" s="232">
        <v>6000</v>
      </c>
    </row>
    <row r="335" spans="1:13" x14ac:dyDescent="0.4">
      <c r="A335" s="236">
        <v>141</v>
      </c>
      <c r="B335" s="236" t="s">
        <v>757</v>
      </c>
      <c r="C335" s="236">
        <v>1</v>
      </c>
      <c r="D335" s="237">
        <v>2.23</v>
      </c>
      <c r="E335" s="238" t="s">
        <v>64</v>
      </c>
      <c r="F335" s="236">
        <v>34.1</v>
      </c>
      <c r="G335" s="236">
        <v>125</v>
      </c>
      <c r="H335" s="236">
        <v>228</v>
      </c>
      <c r="I335" s="236">
        <v>408</v>
      </c>
      <c r="J335" s="236">
        <v>575</v>
      </c>
      <c r="K335" s="239">
        <v>769</v>
      </c>
      <c r="L335" s="239">
        <v>986</v>
      </c>
      <c r="M335" s="239">
        <v>1310</v>
      </c>
    </row>
    <row r="336" spans="1:13" x14ac:dyDescent="0.4">
      <c r="A336" s="236"/>
      <c r="B336" s="236"/>
      <c r="C336" s="236"/>
      <c r="D336" s="237"/>
      <c r="E336" s="238" t="s">
        <v>65</v>
      </c>
      <c r="F336" s="236">
        <v>66.400000000000006</v>
      </c>
      <c r="G336" s="236">
        <v>166</v>
      </c>
      <c r="H336" s="236">
        <v>260</v>
      </c>
      <c r="I336" s="236">
        <v>401</v>
      </c>
      <c r="J336" s="236">
        <v>517</v>
      </c>
      <c r="K336" s="239">
        <v>645</v>
      </c>
      <c r="L336" s="239">
        <v>791</v>
      </c>
      <c r="M336" s="239">
        <v>965</v>
      </c>
    </row>
    <row r="337" spans="1:13" x14ac:dyDescent="0.4">
      <c r="A337" s="236"/>
      <c r="B337" s="236"/>
      <c r="C337" s="236"/>
      <c r="D337" s="237"/>
      <c r="E337" s="238" t="s">
        <v>66</v>
      </c>
      <c r="F337" s="236">
        <v>40.4</v>
      </c>
      <c r="G337" s="236">
        <v>137</v>
      </c>
      <c r="H337" s="236">
        <v>239</v>
      </c>
      <c r="I337" s="236">
        <v>405</v>
      </c>
      <c r="J337" s="236">
        <v>545</v>
      </c>
      <c r="K337" s="239">
        <v>698</v>
      </c>
      <c r="L337" s="239">
        <v>867</v>
      </c>
      <c r="M337" s="239">
        <v>1080</v>
      </c>
    </row>
    <row r="338" spans="1:13" x14ac:dyDescent="0.4">
      <c r="A338" s="155">
        <v>142</v>
      </c>
      <c r="B338" s="155" t="s">
        <v>762</v>
      </c>
      <c r="C338" s="155">
        <v>1</v>
      </c>
      <c r="D338" s="230">
        <v>7.94</v>
      </c>
      <c r="E338" s="231" t="s">
        <v>64</v>
      </c>
      <c r="F338" s="155">
        <v>107</v>
      </c>
      <c r="G338" s="155">
        <v>240</v>
      </c>
      <c r="H338" s="155">
        <v>341</v>
      </c>
      <c r="I338" s="155">
        <v>472</v>
      </c>
      <c r="J338" s="155">
        <v>568</v>
      </c>
      <c r="K338" s="232">
        <v>661</v>
      </c>
      <c r="L338" s="232">
        <v>749</v>
      </c>
      <c r="M338" s="232">
        <v>859</v>
      </c>
    </row>
    <row r="339" spans="1:13" x14ac:dyDescent="0.4">
      <c r="A339" s="155"/>
      <c r="B339" s="155"/>
      <c r="C339" s="155"/>
      <c r="D339" s="230"/>
      <c r="E339" s="231" t="s">
        <v>2159</v>
      </c>
      <c r="F339" s="155">
        <v>146</v>
      </c>
      <c r="G339" s="155">
        <v>336</v>
      </c>
      <c r="H339" s="155">
        <v>502</v>
      </c>
      <c r="I339" s="155">
        <v>736</v>
      </c>
      <c r="J339" s="155">
        <v>920</v>
      </c>
      <c r="K339" s="232">
        <v>1120</v>
      </c>
      <c r="L339" s="232">
        <v>1340</v>
      </c>
      <c r="M339" s="232">
        <v>1600</v>
      </c>
    </row>
    <row r="340" spans="1:13" x14ac:dyDescent="0.4">
      <c r="A340" s="155"/>
      <c r="B340" s="155"/>
      <c r="C340" s="155"/>
      <c r="D340" s="230"/>
      <c r="E340" s="231" t="s">
        <v>66</v>
      </c>
      <c r="F340" s="155">
        <v>113</v>
      </c>
      <c r="G340" s="155">
        <v>257</v>
      </c>
      <c r="H340" s="155">
        <v>374</v>
      </c>
      <c r="I340" s="155">
        <v>539</v>
      </c>
      <c r="J340" s="155">
        <v>670</v>
      </c>
      <c r="K340" s="232">
        <v>809</v>
      </c>
      <c r="L340" s="232">
        <v>955</v>
      </c>
      <c r="M340" s="232">
        <v>1140</v>
      </c>
    </row>
    <row r="341" spans="1:13" x14ac:dyDescent="0.4">
      <c r="A341" s="236">
        <v>143</v>
      </c>
      <c r="B341" s="236" t="s">
        <v>766</v>
      </c>
      <c r="C341" s="236">
        <v>1</v>
      </c>
      <c r="D341" s="237">
        <v>45.1</v>
      </c>
      <c r="E341" s="238" t="s">
        <v>64</v>
      </c>
      <c r="F341" s="236">
        <v>284</v>
      </c>
      <c r="G341" s="236">
        <v>696</v>
      </c>
      <c r="H341" s="239">
        <v>1030</v>
      </c>
      <c r="I341" s="239">
        <v>1490</v>
      </c>
      <c r="J341" s="239">
        <v>1840</v>
      </c>
      <c r="K341" s="239">
        <v>2190</v>
      </c>
      <c r="L341" s="239">
        <v>2520</v>
      </c>
      <c r="M341" s="239">
        <v>2950</v>
      </c>
    </row>
    <row r="342" spans="1:13" x14ac:dyDescent="0.4">
      <c r="A342" s="236"/>
      <c r="B342" s="236"/>
      <c r="C342" s="236"/>
      <c r="D342" s="237"/>
      <c r="E342" s="238" t="s">
        <v>2159</v>
      </c>
      <c r="F342" s="236">
        <v>388</v>
      </c>
      <c r="G342" s="236">
        <v>810</v>
      </c>
      <c r="H342" s="239">
        <v>1150</v>
      </c>
      <c r="I342" s="239">
        <v>1590</v>
      </c>
      <c r="J342" s="239">
        <v>1920</v>
      </c>
      <c r="K342" s="239">
        <v>2260</v>
      </c>
      <c r="L342" s="239">
        <v>2640</v>
      </c>
      <c r="M342" s="239">
        <v>3050</v>
      </c>
    </row>
    <row r="343" spans="1:13" x14ac:dyDescent="0.4">
      <c r="A343" s="236"/>
      <c r="B343" s="236"/>
      <c r="C343" s="236"/>
      <c r="D343" s="237"/>
      <c r="E343" s="238" t="s">
        <v>66</v>
      </c>
      <c r="F343" s="236">
        <v>302</v>
      </c>
      <c r="G343" s="236">
        <v>724</v>
      </c>
      <c r="H343" s="239">
        <v>1070</v>
      </c>
      <c r="I343" s="239">
        <v>1530</v>
      </c>
      <c r="J343" s="239">
        <v>1870</v>
      </c>
      <c r="K343" s="239">
        <v>2220</v>
      </c>
      <c r="L343" s="239">
        <v>2580</v>
      </c>
      <c r="M343" s="239">
        <v>3000</v>
      </c>
    </row>
    <row r="344" spans="1:13" x14ac:dyDescent="0.4">
      <c r="A344" s="155">
        <v>144</v>
      </c>
      <c r="B344" s="155" t="s">
        <v>769</v>
      </c>
      <c r="C344" s="155">
        <v>1</v>
      </c>
      <c r="D344" s="230">
        <v>5.98</v>
      </c>
      <c r="E344" s="231" t="s">
        <v>64</v>
      </c>
      <c r="F344" s="155">
        <v>43.5</v>
      </c>
      <c r="G344" s="155">
        <v>134</v>
      </c>
      <c r="H344" s="155">
        <v>225</v>
      </c>
      <c r="I344" s="155">
        <v>373</v>
      </c>
      <c r="J344" s="155">
        <v>504</v>
      </c>
      <c r="K344" s="232">
        <v>650</v>
      </c>
      <c r="L344" s="232">
        <v>810</v>
      </c>
      <c r="M344" s="232">
        <v>1040</v>
      </c>
    </row>
    <row r="345" spans="1:13" x14ac:dyDescent="0.4">
      <c r="A345" s="155"/>
      <c r="B345" s="155"/>
      <c r="C345" s="155"/>
      <c r="D345" s="230"/>
      <c r="E345" s="231" t="s">
        <v>65</v>
      </c>
      <c r="F345" s="155">
        <v>116</v>
      </c>
      <c r="G345" s="155">
        <v>271</v>
      </c>
      <c r="H345" s="155">
        <v>406</v>
      </c>
      <c r="I345" s="155">
        <v>595</v>
      </c>
      <c r="J345" s="155">
        <v>743</v>
      </c>
      <c r="K345" s="232">
        <v>903</v>
      </c>
      <c r="L345" s="232">
        <v>1080</v>
      </c>
      <c r="M345" s="232">
        <v>1280</v>
      </c>
    </row>
    <row r="346" spans="1:13" x14ac:dyDescent="0.4">
      <c r="A346" s="155"/>
      <c r="B346" s="155"/>
      <c r="C346" s="155"/>
      <c r="D346" s="230"/>
      <c r="E346" s="231" t="s">
        <v>66</v>
      </c>
      <c r="F346" s="155">
        <v>57.7</v>
      </c>
      <c r="G346" s="155">
        <v>174</v>
      </c>
      <c r="H346" s="155">
        <v>290</v>
      </c>
      <c r="I346" s="155">
        <v>471</v>
      </c>
      <c r="J346" s="155">
        <v>622</v>
      </c>
      <c r="K346" s="232">
        <v>787</v>
      </c>
      <c r="L346" s="232">
        <v>966</v>
      </c>
      <c r="M346" s="232">
        <v>1190</v>
      </c>
    </row>
    <row r="347" spans="1:13" x14ac:dyDescent="0.4">
      <c r="A347" s="236">
        <v>145</v>
      </c>
      <c r="B347" s="236" t="s">
        <v>774</v>
      </c>
      <c r="C347" s="236">
        <v>1</v>
      </c>
      <c r="D347" s="237">
        <v>133</v>
      </c>
      <c r="E347" s="238" t="s">
        <v>64</v>
      </c>
      <c r="F347" s="239">
        <v>920</v>
      </c>
      <c r="G347" s="239">
        <v>1860</v>
      </c>
      <c r="H347" s="239">
        <v>2660</v>
      </c>
      <c r="I347" s="239">
        <v>3860</v>
      </c>
      <c r="J347" s="239">
        <v>4890</v>
      </c>
      <c r="K347" s="239">
        <v>6030</v>
      </c>
      <c r="L347" s="239">
        <v>7290</v>
      </c>
      <c r="M347" s="239">
        <v>9160</v>
      </c>
    </row>
    <row r="348" spans="1:13" x14ac:dyDescent="0.4">
      <c r="A348" s="236"/>
      <c r="B348" s="236"/>
      <c r="C348" s="236"/>
      <c r="D348" s="237"/>
      <c r="E348" s="238" t="s">
        <v>2159</v>
      </c>
      <c r="F348" s="239">
        <v>931</v>
      </c>
      <c r="G348" s="239">
        <v>1860</v>
      </c>
      <c r="H348" s="239">
        <v>2580</v>
      </c>
      <c r="I348" s="239">
        <v>3550</v>
      </c>
      <c r="J348" s="239">
        <v>4270</v>
      </c>
      <c r="K348" s="239">
        <v>5040</v>
      </c>
      <c r="L348" s="239">
        <v>5880</v>
      </c>
      <c r="M348" s="239">
        <v>6810</v>
      </c>
    </row>
    <row r="349" spans="1:13" x14ac:dyDescent="0.4">
      <c r="A349" s="236"/>
      <c r="B349" s="236"/>
      <c r="C349" s="236"/>
      <c r="D349" s="237"/>
      <c r="E349" s="238" t="s">
        <v>66</v>
      </c>
      <c r="F349" s="239">
        <v>921</v>
      </c>
      <c r="G349" s="239">
        <v>1860</v>
      </c>
      <c r="H349" s="239">
        <v>2640</v>
      </c>
      <c r="I349" s="239">
        <v>3760</v>
      </c>
      <c r="J349" s="239">
        <v>4670</v>
      </c>
      <c r="K349" s="239">
        <v>5640</v>
      </c>
      <c r="L349" s="239">
        <v>6680</v>
      </c>
      <c r="M349" s="239">
        <v>8040</v>
      </c>
    </row>
    <row r="350" spans="1:13" x14ac:dyDescent="0.4">
      <c r="A350" s="155">
        <v>146</v>
      </c>
      <c r="B350" s="155" t="s">
        <v>778</v>
      </c>
      <c r="C350" s="155">
        <v>1</v>
      </c>
      <c r="D350" s="230">
        <v>418</v>
      </c>
      <c r="E350" s="231" t="s">
        <v>64</v>
      </c>
      <c r="F350" s="232">
        <v>2200</v>
      </c>
      <c r="G350" s="232">
        <v>3660</v>
      </c>
      <c r="H350" s="232">
        <v>4800</v>
      </c>
      <c r="I350" s="232">
        <v>6440</v>
      </c>
      <c r="J350" s="232">
        <v>7800</v>
      </c>
      <c r="K350" s="232">
        <v>9280</v>
      </c>
      <c r="L350" s="232">
        <v>10900</v>
      </c>
      <c r="M350" s="232">
        <v>13300</v>
      </c>
    </row>
    <row r="351" spans="1:13" x14ac:dyDescent="0.4">
      <c r="A351" s="155"/>
      <c r="B351" s="155"/>
      <c r="C351" s="155"/>
      <c r="D351" s="230"/>
      <c r="E351" s="231" t="s">
        <v>2159</v>
      </c>
      <c r="F351" s="232">
        <v>2210</v>
      </c>
      <c r="G351" s="232">
        <v>4160</v>
      </c>
      <c r="H351" s="232">
        <v>5670</v>
      </c>
      <c r="I351" s="232">
        <v>7650</v>
      </c>
      <c r="J351" s="232">
        <v>9100</v>
      </c>
      <c r="K351" s="232">
        <v>10700</v>
      </c>
      <c r="L351" s="232">
        <v>12400</v>
      </c>
      <c r="M351" s="232">
        <v>14300</v>
      </c>
    </row>
    <row r="352" spans="1:13" x14ac:dyDescent="0.4">
      <c r="A352" s="155"/>
      <c r="B352" s="155"/>
      <c r="C352" s="155"/>
      <c r="D352" s="230"/>
      <c r="E352" s="231" t="s">
        <v>66</v>
      </c>
      <c r="F352" s="232">
        <v>2200</v>
      </c>
      <c r="G352" s="232">
        <v>3700</v>
      </c>
      <c r="H352" s="232">
        <v>4880</v>
      </c>
      <c r="I352" s="232">
        <v>6600</v>
      </c>
      <c r="J352" s="232">
        <v>8020</v>
      </c>
      <c r="K352" s="232">
        <v>9560</v>
      </c>
      <c r="L352" s="232">
        <v>11200</v>
      </c>
      <c r="M352" s="232">
        <v>13500</v>
      </c>
    </row>
    <row r="353" spans="1:13" x14ac:dyDescent="0.4">
      <c r="A353" s="236">
        <v>147</v>
      </c>
      <c r="B353" s="236" t="s">
        <v>781</v>
      </c>
      <c r="C353" s="236">
        <v>1</v>
      </c>
      <c r="D353" s="237">
        <v>224</v>
      </c>
      <c r="E353" s="238" t="s">
        <v>64</v>
      </c>
      <c r="F353" s="239">
        <v>2120</v>
      </c>
      <c r="G353" s="239">
        <v>3340</v>
      </c>
      <c r="H353" s="239">
        <v>4190</v>
      </c>
      <c r="I353" s="239">
        <v>5270</v>
      </c>
      <c r="J353" s="239">
        <v>6080</v>
      </c>
      <c r="K353" s="239">
        <v>6880</v>
      </c>
      <c r="L353" s="239">
        <v>7690</v>
      </c>
      <c r="M353" s="239">
        <v>8770</v>
      </c>
    </row>
    <row r="354" spans="1:13" x14ac:dyDescent="0.4">
      <c r="A354" s="236"/>
      <c r="B354" s="236"/>
      <c r="C354" s="236"/>
      <c r="D354" s="237"/>
      <c r="E354" s="238" t="s">
        <v>65</v>
      </c>
      <c r="F354" s="239">
        <v>2080</v>
      </c>
      <c r="G354" s="239">
        <v>4060</v>
      </c>
      <c r="H354" s="239">
        <v>5640</v>
      </c>
      <c r="I354" s="239">
        <v>7780</v>
      </c>
      <c r="J354" s="239">
        <v>9390</v>
      </c>
      <c r="K354" s="239">
        <v>11200</v>
      </c>
      <c r="L354" s="239">
        <v>13100</v>
      </c>
      <c r="M354" s="239">
        <v>15300</v>
      </c>
    </row>
    <row r="355" spans="1:13" x14ac:dyDescent="0.4">
      <c r="A355" s="236"/>
      <c r="B355" s="236"/>
      <c r="C355" s="236"/>
      <c r="D355" s="237"/>
      <c r="E355" s="238" t="s">
        <v>66</v>
      </c>
      <c r="F355" s="239">
        <v>2120</v>
      </c>
      <c r="G355" s="239">
        <v>3420</v>
      </c>
      <c r="H355" s="239">
        <v>4370</v>
      </c>
      <c r="I355" s="239">
        <v>5660</v>
      </c>
      <c r="J355" s="239">
        <v>6650</v>
      </c>
      <c r="K355" s="239">
        <v>7710</v>
      </c>
      <c r="L355" s="239">
        <v>8810</v>
      </c>
      <c r="M355" s="239">
        <v>10200</v>
      </c>
    </row>
    <row r="356" spans="1:13" x14ac:dyDescent="0.4">
      <c r="A356" s="155">
        <v>148</v>
      </c>
      <c r="B356" s="155" t="s">
        <v>785</v>
      </c>
      <c r="C356" s="155">
        <v>1</v>
      </c>
      <c r="D356" s="230">
        <v>3.29</v>
      </c>
      <c r="E356" s="231" t="s">
        <v>64</v>
      </c>
      <c r="F356" s="232">
        <v>151</v>
      </c>
      <c r="G356" s="232">
        <v>373</v>
      </c>
      <c r="H356" s="232">
        <v>575</v>
      </c>
      <c r="I356" s="232">
        <v>885</v>
      </c>
      <c r="J356" s="232">
        <v>1150</v>
      </c>
      <c r="K356" s="232">
        <v>1440</v>
      </c>
      <c r="L356" s="232">
        <v>1760</v>
      </c>
      <c r="M356" s="232">
        <v>2220</v>
      </c>
    </row>
    <row r="357" spans="1:13" x14ac:dyDescent="0.4">
      <c r="A357" s="155"/>
      <c r="B357" s="155"/>
      <c r="C357" s="155"/>
      <c r="D357" s="230"/>
      <c r="E357" s="231" t="s">
        <v>65</v>
      </c>
      <c r="F357" s="232">
        <v>182</v>
      </c>
      <c r="G357" s="232">
        <v>440</v>
      </c>
      <c r="H357" s="232">
        <v>680</v>
      </c>
      <c r="I357" s="232">
        <v>1040</v>
      </c>
      <c r="J357" s="232">
        <v>1340</v>
      </c>
      <c r="K357" s="232">
        <v>1680</v>
      </c>
      <c r="L357" s="232">
        <v>2060</v>
      </c>
      <c r="M357" s="232">
        <v>2520</v>
      </c>
    </row>
    <row r="358" spans="1:13" x14ac:dyDescent="0.4">
      <c r="A358" s="155"/>
      <c r="B358" s="155"/>
      <c r="C358" s="155"/>
      <c r="D358" s="230"/>
      <c r="E358" s="231" t="s">
        <v>66</v>
      </c>
      <c r="F358" s="232">
        <v>160</v>
      </c>
      <c r="G358" s="232">
        <v>398</v>
      </c>
      <c r="H358" s="232">
        <v>620</v>
      </c>
      <c r="I358" s="232">
        <v>963</v>
      </c>
      <c r="J358" s="232">
        <v>1250</v>
      </c>
      <c r="K358" s="232">
        <v>1580</v>
      </c>
      <c r="L358" s="232">
        <v>1940</v>
      </c>
      <c r="M358" s="232">
        <v>2400</v>
      </c>
    </row>
    <row r="359" spans="1:13" x14ac:dyDescent="0.4">
      <c r="A359" s="236">
        <v>149</v>
      </c>
      <c r="B359" s="236" t="s">
        <v>788</v>
      </c>
      <c r="C359" s="236">
        <v>2</v>
      </c>
      <c r="D359" s="241">
        <v>1532</v>
      </c>
      <c r="E359" s="238" t="s">
        <v>64</v>
      </c>
      <c r="F359" s="239">
        <v>8310</v>
      </c>
      <c r="G359" s="239">
        <v>14000</v>
      </c>
      <c r="H359" s="239">
        <v>17900</v>
      </c>
      <c r="I359" s="239">
        <v>23000</v>
      </c>
      <c r="J359" s="239">
        <v>26800</v>
      </c>
      <c r="K359" s="239">
        <v>30600</v>
      </c>
      <c r="L359" s="239">
        <v>34400</v>
      </c>
      <c r="M359" s="239">
        <v>39300</v>
      </c>
    </row>
    <row r="360" spans="1:13" x14ac:dyDescent="0.4">
      <c r="A360" s="236"/>
      <c r="B360" s="236"/>
      <c r="C360" s="236"/>
      <c r="D360" s="237"/>
      <c r="E360" s="238" t="s">
        <v>2159</v>
      </c>
      <c r="F360" s="239">
        <v>9570</v>
      </c>
      <c r="G360" s="239">
        <v>15400</v>
      </c>
      <c r="H360" s="239">
        <v>16700</v>
      </c>
      <c r="I360" s="239">
        <v>22600</v>
      </c>
      <c r="J360" s="239">
        <v>25900</v>
      </c>
      <c r="K360" s="239">
        <v>29000</v>
      </c>
      <c r="L360" s="239">
        <v>35900</v>
      </c>
      <c r="M360" s="239">
        <v>37200</v>
      </c>
    </row>
    <row r="361" spans="1:13" x14ac:dyDescent="0.4">
      <c r="A361" s="236"/>
      <c r="B361" s="236"/>
      <c r="C361" s="236"/>
      <c r="D361" s="237"/>
      <c r="E361" s="238" t="s">
        <v>66</v>
      </c>
      <c r="F361" s="239">
        <v>8330</v>
      </c>
      <c r="G361" s="239">
        <v>14100</v>
      </c>
      <c r="H361" s="239">
        <v>17800</v>
      </c>
      <c r="I361" s="239">
        <v>23000</v>
      </c>
      <c r="J361" s="239">
        <v>26700</v>
      </c>
      <c r="K361" s="239">
        <v>30200</v>
      </c>
      <c r="L361" s="239">
        <v>34700</v>
      </c>
      <c r="M361" s="239">
        <v>38700</v>
      </c>
    </row>
    <row r="362" spans="1:13" x14ac:dyDescent="0.4">
      <c r="A362" s="155">
        <v>150</v>
      </c>
      <c r="B362" s="155" t="s">
        <v>792</v>
      </c>
      <c r="C362" s="155">
        <v>2</v>
      </c>
      <c r="D362" s="230">
        <v>118</v>
      </c>
      <c r="E362" s="231" t="s">
        <v>64</v>
      </c>
      <c r="F362" s="232">
        <v>2540</v>
      </c>
      <c r="G362" s="232">
        <v>4690</v>
      </c>
      <c r="H362" s="232">
        <v>6310</v>
      </c>
      <c r="I362" s="232">
        <v>8490</v>
      </c>
      <c r="J362" s="232">
        <v>10200</v>
      </c>
      <c r="K362" s="232">
        <v>11900</v>
      </c>
      <c r="L362" s="232">
        <v>13700</v>
      </c>
      <c r="M362" s="232">
        <v>16200</v>
      </c>
    </row>
    <row r="363" spans="1:13" x14ac:dyDescent="0.4">
      <c r="A363" s="155"/>
      <c r="B363" s="155"/>
      <c r="C363" s="155"/>
      <c r="D363" s="230"/>
      <c r="E363" s="231" t="s">
        <v>2159</v>
      </c>
      <c r="F363" s="232">
        <v>2630</v>
      </c>
      <c r="G363" s="232">
        <v>4970</v>
      </c>
      <c r="H363" s="232">
        <v>7080</v>
      </c>
      <c r="I363" s="232">
        <v>10200</v>
      </c>
      <c r="J363" s="232">
        <v>12300</v>
      </c>
      <c r="K363" s="232">
        <v>14200</v>
      </c>
      <c r="L363" s="232">
        <v>18100</v>
      </c>
      <c r="M363" s="232">
        <v>19400</v>
      </c>
    </row>
    <row r="364" spans="1:13" x14ac:dyDescent="0.4">
      <c r="A364" s="155"/>
      <c r="B364" s="155"/>
      <c r="C364" s="155"/>
      <c r="D364" s="230"/>
      <c r="E364" s="231" t="s">
        <v>66</v>
      </c>
      <c r="F364" s="232">
        <v>2550</v>
      </c>
      <c r="G364" s="232">
        <v>4730</v>
      </c>
      <c r="H364" s="232">
        <v>6480</v>
      </c>
      <c r="I364" s="232">
        <v>9080</v>
      </c>
      <c r="J364" s="232">
        <v>11000</v>
      </c>
      <c r="K364" s="232">
        <v>12900</v>
      </c>
      <c r="L364" s="232">
        <v>15600</v>
      </c>
      <c r="M364" s="232">
        <v>17700</v>
      </c>
    </row>
    <row r="365" spans="1:13" x14ac:dyDescent="0.4">
      <c r="A365" s="236">
        <v>151</v>
      </c>
      <c r="B365" s="236" t="s">
        <v>796</v>
      </c>
      <c r="C365" s="236">
        <v>2</v>
      </c>
      <c r="D365" s="237">
        <v>56.1</v>
      </c>
      <c r="E365" s="238" t="s">
        <v>64</v>
      </c>
      <c r="F365" s="239">
        <v>1680</v>
      </c>
      <c r="G365" s="239">
        <v>2890</v>
      </c>
      <c r="H365" s="239">
        <v>3840</v>
      </c>
      <c r="I365" s="239">
        <v>5220</v>
      </c>
      <c r="J365" s="239">
        <v>6370</v>
      </c>
      <c r="K365" s="239">
        <v>7630</v>
      </c>
      <c r="L365" s="239">
        <v>9010</v>
      </c>
      <c r="M365" s="239">
        <v>11000</v>
      </c>
    </row>
    <row r="366" spans="1:13" x14ac:dyDescent="0.4">
      <c r="A366" s="236"/>
      <c r="B366" s="236"/>
      <c r="C366" s="236"/>
      <c r="D366" s="237"/>
      <c r="E366" s="238" t="s">
        <v>2159</v>
      </c>
      <c r="F366" s="239">
        <v>1740</v>
      </c>
      <c r="G366" s="239">
        <v>3440</v>
      </c>
      <c r="H366" s="239">
        <v>5050</v>
      </c>
      <c r="I366" s="239">
        <v>7480</v>
      </c>
      <c r="J366" s="239">
        <v>9090</v>
      </c>
      <c r="K366" s="239">
        <v>10600</v>
      </c>
      <c r="L366" s="239">
        <v>13700</v>
      </c>
      <c r="M366" s="239">
        <v>14800</v>
      </c>
    </row>
    <row r="367" spans="1:13" x14ac:dyDescent="0.4">
      <c r="A367" s="236"/>
      <c r="B367" s="236"/>
      <c r="C367" s="236"/>
      <c r="D367" s="237"/>
      <c r="E367" s="238" t="s">
        <v>66</v>
      </c>
      <c r="F367" s="239">
        <v>1680</v>
      </c>
      <c r="G367" s="239">
        <v>2950</v>
      </c>
      <c r="H367" s="239">
        <v>4100</v>
      </c>
      <c r="I367" s="239">
        <v>5970</v>
      </c>
      <c r="J367" s="239">
        <v>7430</v>
      </c>
      <c r="K367" s="239">
        <v>8920</v>
      </c>
      <c r="L367" s="239">
        <v>11000</v>
      </c>
      <c r="M367" s="239">
        <v>12800</v>
      </c>
    </row>
    <row r="368" spans="1:13" x14ac:dyDescent="0.4">
      <c r="A368" s="155">
        <v>152</v>
      </c>
      <c r="B368" s="155" t="s">
        <v>798</v>
      </c>
      <c r="C368" s="155">
        <v>2</v>
      </c>
      <c r="D368" s="230">
        <v>23.4</v>
      </c>
      <c r="E368" s="231" t="s">
        <v>64</v>
      </c>
      <c r="F368" s="232">
        <v>1250</v>
      </c>
      <c r="G368" s="232">
        <v>2970</v>
      </c>
      <c r="H368" s="232">
        <v>4530</v>
      </c>
      <c r="I368" s="232">
        <v>6940</v>
      </c>
      <c r="J368" s="232">
        <v>9020</v>
      </c>
      <c r="K368" s="232">
        <v>11300</v>
      </c>
      <c r="L368" s="232">
        <v>13900</v>
      </c>
      <c r="M368" s="232">
        <v>17600</v>
      </c>
    </row>
    <row r="369" spans="1:13" x14ac:dyDescent="0.4">
      <c r="A369" s="155"/>
      <c r="B369" s="155"/>
      <c r="C369" s="155"/>
      <c r="D369" s="230"/>
      <c r="E369" s="231" t="s">
        <v>2159</v>
      </c>
      <c r="F369" s="232">
        <v>1020</v>
      </c>
      <c r="G369" s="232">
        <v>2070</v>
      </c>
      <c r="H369" s="232">
        <v>3080</v>
      </c>
      <c r="I369" s="232">
        <v>4610</v>
      </c>
      <c r="J369" s="232">
        <v>5630</v>
      </c>
      <c r="K369" s="232">
        <v>6630</v>
      </c>
      <c r="L369" s="232">
        <v>8560</v>
      </c>
      <c r="M369" s="232">
        <v>9330</v>
      </c>
    </row>
    <row r="370" spans="1:13" x14ac:dyDescent="0.4">
      <c r="A370" s="155"/>
      <c r="B370" s="155"/>
      <c r="C370" s="155"/>
      <c r="D370" s="230"/>
      <c r="E370" s="231" t="s">
        <v>66</v>
      </c>
      <c r="F370" s="232">
        <v>1230</v>
      </c>
      <c r="G370" s="232">
        <v>2720</v>
      </c>
      <c r="H370" s="232">
        <v>3900</v>
      </c>
      <c r="I370" s="232">
        <v>5600</v>
      </c>
      <c r="J370" s="232">
        <v>6860</v>
      </c>
      <c r="K370" s="232">
        <v>8160</v>
      </c>
      <c r="L370" s="232">
        <v>10200</v>
      </c>
      <c r="M370" s="232">
        <v>11600</v>
      </c>
    </row>
    <row r="371" spans="1:13" x14ac:dyDescent="0.4">
      <c r="A371" s="236">
        <v>153</v>
      </c>
      <c r="B371" s="236" t="s">
        <v>802</v>
      </c>
      <c r="C371" s="236">
        <v>2</v>
      </c>
      <c r="D371" s="237">
        <v>201</v>
      </c>
      <c r="E371" s="238" t="s">
        <v>64</v>
      </c>
      <c r="F371" s="239">
        <v>4200</v>
      </c>
      <c r="G371" s="239">
        <v>8870</v>
      </c>
      <c r="H371" s="239">
        <v>13100</v>
      </c>
      <c r="I371" s="239">
        <v>20000</v>
      </c>
      <c r="J371" s="239">
        <v>26200</v>
      </c>
      <c r="K371" s="239">
        <v>33500</v>
      </c>
      <c r="L371" s="239">
        <v>41900</v>
      </c>
      <c r="M371" s="239">
        <v>55100</v>
      </c>
    </row>
    <row r="372" spans="1:13" x14ac:dyDescent="0.4">
      <c r="A372" s="236"/>
      <c r="B372" s="236"/>
      <c r="C372" s="236"/>
      <c r="D372" s="237"/>
      <c r="E372" s="238" t="s">
        <v>2159</v>
      </c>
      <c r="F372" s="239">
        <v>3750</v>
      </c>
      <c r="G372" s="239">
        <v>7160</v>
      </c>
      <c r="H372" s="239">
        <v>10200</v>
      </c>
      <c r="I372" s="239">
        <v>14900</v>
      </c>
      <c r="J372" s="239">
        <v>17900</v>
      </c>
      <c r="K372" s="239">
        <v>20800</v>
      </c>
      <c r="L372" s="239">
        <v>26500</v>
      </c>
      <c r="M372" s="239">
        <v>28600</v>
      </c>
    </row>
    <row r="373" spans="1:13" x14ac:dyDescent="0.4">
      <c r="A373" s="236"/>
      <c r="B373" s="236"/>
      <c r="C373" s="236"/>
      <c r="D373" s="237"/>
      <c r="E373" s="238" t="s">
        <v>66</v>
      </c>
      <c r="F373" s="239">
        <v>4170</v>
      </c>
      <c r="G373" s="239">
        <v>8570</v>
      </c>
      <c r="H373" s="239">
        <v>12200</v>
      </c>
      <c r="I373" s="239">
        <v>17600</v>
      </c>
      <c r="J373" s="239">
        <v>21800</v>
      </c>
      <c r="K373" s="239">
        <v>26000</v>
      </c>
      <c r="L373" s="239">
        <v>32600</v>
      </c>
      <c r="M373" s="239">
        <v>37800</v>
      </c>
    </row>
    <row r="374" spans="1:13" x14ac:dyDescent="0.4">
      <c r="A374" s="155">
        <v>154</v>
      </c>
      <c r="B374" s="155" t="s">
        <v>806</v>
      </c>
      <c r="C374" s="155">
        <v>2</v>
      </c>
      <c r="D374" s="230">
        <v>70.900000000000006</v>
      </c>
      <c r="E374" s="231" t="s">
        <v>64</v>
      </c>
      <c r="F374" s="232">
        <v>2920</v>
      </c>
      <c r="G374" s="232">
        <v>4680</v>
      </c>
      <c r="H374" s="232">
        <v>5840</v>
      </c>
      <c r="I374" s="232">
        <v>7270</v>
      </c>
      <c r="J374" s="232">
        <v>8300</v>
      </c>
      <c r="K374" s="232">
        <v>9290</v>
      </c>
      <c r="L374" s="232">
        <v>10300</v>
      </c>
      <c r="M374" s="232">
        <v>11500</v>
      </c>
    </row>
    <row r="375" spans="1:13" x14ac:dyDescent="0.4">
      <c r="A375" s="155"/>
      <c r="B375" s="155"/>
      <c r="C375" s="155"/>
      <c r="D375" s="230"/>
      <c r="E375" s="231" t="s">
        <v>2159</v>
      </c>
      <c r="F375" s="232">
        <v>2000</v>
      </c>
      <c r="G375" s="232">
        <v>3680</v>
      </c>
      <c r="H375" s="232">
        <v>5310</v>
      </c>
      <c r="I375" s="232">
        <v>7740</v>
      </c>
      <c r="J375" s="232">
        <v>9310</v>
      </c>
      <c r="K375" s="232">
        <v>10800</v>
      </c>
      <c r="L375" s="232">
        <v>13800</v>
      </c>
      <c r="M375" s="232">
        <v>14900</v>
      </c>
    </row>
    <row r="376" spans="1:13" x14ac:dyDescent="0.4">
      <c r="A376" s="155"/>
      <c r="B376" s="155"/>
      <c r="C376" s="155"/>
      <c r="D376" s="230"/>
      <c r="E376" s="231" t="s">
        <v>66</v>
      </c>
      <c r="F376" s="232">
        <v>2880</v>
      </c>
      <c r="G376" s="232">
        <v>4570</v>
      </c>
      <c r="H376" s="232">
        <v>5750</v>
      </c>
      <c r="I376" s="232">
        <v>7370</v>
      </c>
      <c r="J376" s="232">
        <v>8570</v>
      </c>
      <c r="K376" s="232">
        <v>9750</v>
      </c>
      <c r="L376" s="232">
        <v>11300</v>
      </c>
      <c r="M376" s="232">
        <v>12600</v>
      </c>
    </row>
    <row r="377" spans="1:13" x14ac:dyDescent="0.4">
      <c r="A377" s="236">
        <v>155</v>
      </c>
      <c r="B377" s="236" t="s">
        <v>808</v>
      </c>
      <c r="C377" s="236">
        <v>2</v>
      </c>
      <c r="D377" s="241">
        <v>2455</v>
      </c>
      <c r="E377" s="238" t="s">
        <v>64</v>
      </c>
      <c r="F377" s="239">
        <v>10600</v>
      </c>
      <c r="G377" s="239">
        <v>18300</v>
      </c>
      <c r="H377" s="239">
        <v>23800</v>
      </c>
      <c r="I377" s="239">
        <v>30900</v>
      </c>
      <c r="J377" s="239">
        <v>36300</v>
      </c>
      <c r="K377" s="239">
        <v>41600</v>
      </c>
      <c r="L377" s="239">
        <v>47000</v>
      </c>
      <c r="M377" s="239">
        <v>54100</v>
      </c>
    </row>
    <row r="378" spans="1:13" x14ac:dyDescent="0.4">
      <c r="A378" s="236"/>
      <c r="B378" s="236"/>
      <c r="C378" s="236"/>
      <c r="D378" s="237"/>
      <c r="E378" s="238" t="s">
        <v>2159</v>
      </c>
      <c r="F378" s="239">
        <v>13200</v>
      </c>
      <c r="G378" s="239">
        <v>20200</v>
      </c>
      <c r="H378" s="239">
        <v>22900</v>
      </c>
      <c r="I378" s="239">
        <v>30200</v>
      </c>
      <c r="J378" s="239">
        <v>34200</v>
      </c>
      <c r="K378" s="239">
        <v>38000</v>
      </c>
      <c r="L378" s="239">
        <v>46500</v>
      </c>
      <c r="M378" s="239">
        <v>47700</v>
      </c>
    </row>
    <row r="379" spans="1:13" x14ac:dyDescent="0.4">
      <c r="A379" s="236"/>
      <c r="B379" s="236"/>
      <c r="C379" s="236"/>
      <c r="D379" s="237"/>
      <c r="E379" s="238" t="s">
        <v>66</v>
      </c>
      <c r="F379" s="239">
        <v>10600</v>
      </c>
      <c r="G379" s="239">
        <v>18400</v>
      </c>
      <c r="H379" s="239">
        <v>23700</v>
      </c>
      <c r="I379" s="239">
        <v>30800</v>
      </c>
      <c r="J379" s="239">
        <v>35800</v>
      </c>
      <c r="K379" s="239">
        <v>40700</v>
      </c>
      <c r="L379" s="239">
        <v>46900</v>
      </c>
      <c r="M379" s="239">
        <v>52100</v>
      </c>
    </row>
    <row r="380" spans="1:13" x14ac:dyDescent="0.4">
      <c r="A380" s="155">
        <v>156</v>
      </c>
      <c r="B380" s="155" t="s">
        <v>812</v>
      </c>
      <c r="C380" s="155">
        <v>2</v>
      </c>
      <c r="D380" s="230">
        <v>189</v>
      </c>
      <c r="E380" s="231" t="s">
        <v>64</v>
      </c>
      <c r="F380" s="232">
        <v>4140</v>
      </c>
      <c r="G380" s="232">
        <v>5840</v>
      </c>
      <c r="H380" s="232">
        <v>6900</v>
      </c>
      <c r="I380" s="232">
        <v>8170</v>
      </c>
      <c r="J380" s="232">
        <v>9070</v>
      </c>
      <c r="K380" s="232">
        <v>9920</v>
      </c>
      <c r="L380" s="232">
        <v>10700</v>
      </c>
      <c r="M380" s="232">
        <v>11800</v>
      </c>
    </row>
    <row r="381" spans="1:13" x14ac:dyDescent="0.4">
      <c r="A381" s="155"/>
      <c r="B381" s="155"/>
      <c r="C381" s="155"/>
      <c r="D381" s="230"/>
      <c r="E381" s="231" t="s">
        <v>2159</v>
      </c>
      <c r="F381" s="232">
        <v>3600</v>
      </c>
      <c r="G381" s="232">
        <v>5800</v>
      </c>
      <c r="H381" s="232">
        <v>8040</v>
      </c>
      <c r="I381" s="232">
        <v>11300</v>
      </c>
      <c r="J381" s="232">
        <v>13400</v>
      </c>
      <c r="K381" s="232">
        <v>15300</v>
      </c>
      <c r="L381" s="232">
        <v>19300</v>
      </c>
      <c r="M381" s="232">
        <v>20400</v>
      </c>
    </row>
    <row r="382" spans="1:13" x14ac:dyDescent="0.4">
      <c r="A382" s="155"/>
      <c r="B382" s="155"/>
      <c r="C382" s="155"/>
      <c r="D382" s="230"/>
      <c r="E382" s="231" t="s">
        <v>66</v>
      </c>
      <c r="F382" s="232">
        <v>4130</v>
      </c>
      <c r="G382" s="232">
        <v>5840</v>
      </c>
      <c r="H382" s="232">
        <v>7000</v>
      </c>
      <c r="I382" s="232">
        <v>8590</v>
      </c>
      <c r="J382" s="232">
        <v>9730</v>
      </c>
      <c r="K382" s="232">
        <v>10800</v>
      </c>
      <c r="L382" s="232">
        <v>12200</v>
      </c>
      <c r="M382" s="232">
        <v>13400</v>
      </c>
    </row>
    <row r="383" spans="1:13" x14ac:dyDescent="0.4">
      <c r="A383" s="236">
        <v>157</v>
      </c>
      <c r="B383" s="236" t="s">
        <v>815</v>
      </c>
      <c r="C383" s="236">
        <v>2</v>
      </c>
      <c r="D383" s="241">
        <v>2794</v>
      </c>
      <c r="E383" s="238" t="s">
        <v>64</v>
      </c>
      <c r="F383" s="239">
        <v>12400</v>
      </c>
      <c r="G383" s="239">
        <v>19800</v>
      </c>
      <c r="H383" s="239">
        <v>25000</v>
      </c>
      <c r="I383" s="239">
        <v>31700</v>
      </c>
      <c r="J383" s="239">
        <v>36800</v>
      </c>
      <c r="K383" s="239">
        <v>42000</v>
      </c>
      <c r="L383" s="239">
        <v>47200</v>
      </c>
      <c r="M383" s="239">
        <v>54300</v>
      </c>
    </row>
    <row r="384" spans="1:13" x14ac:dyDescent="0.4">
      <c r="A384" s="236"/>
      <c r="B384" s="236"/>
      <c r="C384" s="236"/>
      <c r="D384" s="237"/>
      <c r="E384" s="238" t="s">
        <v>2159</v>
      </c>
      <c r="F384" s="239">
        <v>14400</v>
      </c>
      <c r="G384" s="239">
        <v>21800</v>
      </c>
      <c r="H384" s="239">
        <v>24800</v>
      </c>
      <c r="I384" s="239">
        <v>32500</v>
      </c>
      <c r="J384" s="239">
        <v>36800</v>
      </c>
      <c r="K384" s="239">
        <v>40700</v>
      </c>
      <c r="L384" s="239">
        <v>49700</v>
      </c>
      <c r="M384" s="239">
        <v>50900</v>
      </c>
    </row>
    <row r="385" spans="1:13" x14ac:dyDescent="0.4">
      <c r="A385" s="236"/>
      <c r="B385" s="236"/>
      <c r="C385" s="236"/>
      <c r="D385" s="237"/>
      <c r="E385" s="238" t="s">
        <v>66</v>
      </c>
      <c r="F385" s="239">
        <v>12500</v>
      </c>
      <c r="G385" s="239">
        <v>20000</v>
      </c>
      <c r="H385" s="239">
        <v>24900</v>
      </c>
      <c r="I385" s="239">
        <v>31900</v>
      </c>
      <c r="J385" s="239">
        <v>36800</v>
      </c>
      <c r="K385" s="239">
        <v>41400</v>
      </c>
      <c r="L385" s="239">
        <v>48100</v>
      </c>
      <c r="M385" s="239">
        <v>52800</v>
      </c>
    </row>
    <row r="386" spans="1:13" x14ac:dyDescent="0.4">
      <c r="A386" s="155">
        <v>158</v>
      </c>
      <c r="B386" s="155" t="s">
        <v>818</v>
      </c>
      <c r="C386" s="155">
        <v>2</v>
      </c>
      <c r="D386" s="230">
        <v>29.1</v>
      </c>
      <c r="E386" s="231" t="s">
        <v>64</v>
      </c>
      <c r="F386" s="232">
        <v>1880</v>
      </c>
      <c r="G386" s="232">
        <v>2850</v>
      </c>
      <c r="H386" s="232">
        <v>3470</v>
      </c>
      <c r="I386" s="232">
        <v>4200</v>
      </c>
      <c r="J386" s="232">
        <v>4710</v>
      </c>
      <c r="K386" s="232">
        <v>5200</v>
      </c>
      <c r="L386" s="232">
        <v>5660</v>
      </c>
      <c r="M386" s="232">
        <v>6240</v>
      </c>
    </row>
    <row r="387" spans="1:13" x14ac:dyDescent="0.4">
      <c r="A387" s="155"/>
      <c r="B387" s="155"/>
      <c r="C387" s="155"/>
      <c r="D387" s="230"/>
      <c r="E387" s="231" t="s">
        <v>65</v>
      </c>
      <c r="F387" s="232">
        <v>1180</v>
      </c>
      <c r="G387" s="232">
        <v>2240</v>
      </c>
      <c r="H387" s="232">
        <v>3280</v>
      </c>
      <c r="I387" s="232">
        <v>4850</v>
      </c>
      <c r="J387" s="232">
        <v>5870</v>
      </c>
      <c r="K387" s="232">
        <v>6890</v>
      </c>
      <c r="L387" s="232">
        <v>8840</v>
      </c>
      <c r="M387" s="232">
        <v>9560</v>
      </c>
    </row>
    <row r="388" spans="1:13" x14ac:dyDescent="0.4">
      <c r="A388" s="155"/>
      <c r="B388" s="155"/>
      <c r="C388" s="155"/>
      <c r="D388" s="230"/>
      <c r="E388" s="231" t="s">
        <v>66</v>
      </c>
      <c r="F388" s="232">
        <v>1850</v>
      </c>
      <c r="G388" s="232">
        <v>2790</v>
      </c>
      <c r="H388" s="232">
        <v>3440</v>
      </c>
      <c r="I388" s="232">
        <v>4360</v>
      </c>
      <c r="J388" s="232">
        <v>5030</v>
      </c>
      <c r="K388" s="232">
        <v>5690</v>
      </c>
      <c r="L388" s="232">
        <v>6560</v>
      </c>
      <c r="M388" s="232">
        <v>7240</v>
      </c>
    </row>
    <row r="389" spans="1:13" x14ac:dyDescent="0.4">
      <c r="A389" s="236">
        <v>159</v>
      </c>
      <c r="B389" s="236" t="s">
        <v>822</v>
      </c>
      <c r="C389" s="236">
        <v>2</v>
      </c>
      <c r="D389" s="237">
        <v>0.78</v>
      </c>
      <c r="E389" s="238" t="s">
        <v>64</v>
      </c>
      <c r="F389" s="239">
        <v>110</v>
      </c>
      <c r="G389" s="239">
        <v>180</v>
      </c>
      <c r="H389" s="239">
        <v>226</v>
      </c>
      <c r="I389" s="239">
        <v>281</v>
      </c>
      <c r="J389" s="239">
        <v>319</v>
      </c>
      <c r="K389" s="239">
        <v>356</v>
      </c>
      <c r="L389" s="239">
        <v>390</v>
      </c>
      <c r="M389" s="239">
        <v>433</v>
      </c>
    </row>
    <row r="390" spans="1:13" x14ac:dyDescent="0.4">
      <c r="A390" s="236"/>
      <c r="B390" s="236"/>
      <c r="C390" s="236"/>
      <c r="D390" s="237"/>
      <c r="E390" s="238" t="s">
        <v>65</v>
      </c>
      <c r="F390" s="239">
        <v>132</v>
      </c>
      <c r="G390" s="239">
        <v>304</v>
      </c>
      <c r="H390" s="239">
        <v>475</v>
      </c>
      <c r="I390" s="239">
        <v>742</v>
      </c>
      <c r="J390" s="239">
        <v>924</v>
      </c>
      <c r="K390" s="239">
        <v>1110</v>
      </c>
      <c r="L390" s="239">
        <v>1450</v>
      </c>
      <c r="M390" s="239">
        <v>1610</v>
      </c>
    </row>
    <row r="391" spans="1:13" x14ac:dyDescent="0.4">
      <c r="A391" s="236"/>
      <c r="B391" s="236"/>
      <c r="C391" s="236"/>
      <c r="D391" s="237"/>
      <c r="E391" s="238" t="s">
        <v>66</v>
      </c>
      <c r="F391" s="239">
        <v>113</v>
      </c>
      <c r="G391" s="239">
        <v>211</v>
      </c>
      <c r="H391" s="239">
        <v>311</v>
      </c>
      <c r="I391" s="239">
        <v>471</v>
      </c>
      <c r="J391" s="239">
        <v>581</v>
      </c>
      <c r="K391" s="239">
        <v>684</v>
      </c>
      <c r="L391" s="239">
        <v>832</v>
      </c>
      <c r="M391" s="239">
        <v>929</v>
      </c>
    </row>
    <row r="392" spans="1:13" x14ac:dyDescent="0.4">
      <c r="A392" s="155">
        <v>160</v>
      </c>
      <c r="B392" s="155" t="s">
        <v>825</v>
      </c>
      <c r="C392" s="155">
        <v>2</v>
      </c>
      <c r="D392" s="230">
        <v>8.1199999999999992</v>
      </c>
      <c r="E392" s="231" t="s">
        <v>64</v>
      </c>
      <c r="F392" s="232">
        <v>601</v>
      </c>
      <c r="G392" s="232">
        <v>1370</v>
      </c>
      <c r="H392" s="232">
        <v>2030</v>
      </c>
      <c r="I392" s="232">
        <v>3000</v>
      </c>
      <c r="J392" s="232">
        <v>3810</v>
      </c>
      <c r="K392" s="232">
        <v>4680</v>
      </c>
      <c r="L392" s="232">
        <v>5600</v>
      </c>
      <c r="M392" s="232">
        <v>6900</v>
      </c>
    </row>
    <row r="393" spans="1:13" x14ac:dyDescent="0.4">
      <c r="A393" s="155"/>
      <c r="B393" s="155"/>
      <c r="C393" s="155"/>
      <c r="D393" s="230"/>
      <c r="E393" s="231" t="s">
        <v>2159</v>
      </c>
      <c r="F393" s="232">
        <v>552</v>
      </c>
      <c r="G393" s="232">
        <v>1240</v>
      </c>
      <c r="H393" s="232">
        <v>1900</v>
      </c>
      <c r="I393" s="232">
        <v>2910</v>
      </c>
      <c r="J393" s="232">
        <v>3610</v>
      </c>
      <c r="K393" s="232">
        <v>4300</v>
      </c>
      <c r="L393" s="232">
        <v>5610</v>
      </c>
      <c r="M393" s="232">
        <v>6200</v>
      </c>
    </row>
    <row r="394" spans="1:13" x14ac:dyDescent="0.4">
      <c r="A394" s="155"/>
      <c r="B394" s="155"/>
      <c r="C394" s="155"/>
      <c r="D394" s="230"/>
      <c r="E394" s="231" t="s">
        <v>66</v>
      </c>
      <c r="F394" s="232">
        <v>594</v>
      </c>
      <c r="G394" s="232">
        <v>1330</v>
      </c>
      <c r="H394" s="232">
        <v>1970</v>
      </c>
      <c r="I394" s="232">
        <v>2950</v>
      </c>
      <c r="J394" s="232">
        <v>3690</v>
      </c>
      <c r="K394" s="232">
        <v>4430</v>
      </c>
      <c r="L394" s="232">
        <v>5600</v>
      </c>
      <c r="M394" s="232">
        <v>6410</v>
      </c>
    </row>
    <row r="395" spans="1:13" x14ac:dyDescent="0.4">
      <c r="A395" s="236">
        <v>161</v>
      </c>
      <c r="B395" s="236" t="s">
        <v>830</v>
      </c>
      <c r="C395" s="236">
        <v>2</v>
      </c>
      <c r="D395" s="237">
        <v>1.95</v>
      </c>
      <c r="E395" s="238" t="s">
        <v>64</v>
      </c>
      <c r="F395" s="239">
        <v>163</v>
      </c>
      <c r="G395" s="239">
        <v>484</v>
      </c>
      <c r="H395" s="239">
        <v>771</v>
      </c>
      <c r="I395" s="239">
        <v>1180</v>
      </c>
      <c r="J395" s="239">
        <v>1500</v>
      </c>
      <c r="K395" s="239">
        <v>1810</v>
      </c>
      <c r="L395" s="239">
        <v>2120</v>
      </c>
      <c r="M395" s="239">
        <v>2520</v>
      </c>
    </row>
    <row r="396" spans="1:13" x14ac:dyDescent="0.4">
      <c r="A396" s="236"/>
      <c r="B396" s="236"/>
      <c r="C396" s="236"/>
      <c r="D396" s="237"/>
      <c r="E396" s="238" t="s">
        <v>2159</v>
      </c>
      <c r="F396" s="239">
        <v>234</v>
      </c>
      <c r="G396" s="239">
        <v>548</v>
      </c>
      <c r="H396" s="239">
        <v>855</v>
      </c>
      <c r="I396" s="239">
        <v>1330</v>
      </c>
      <c r="J396" s="239">
        <v>1660</v>
      </c>
      <c r="K396" s="239">
        <v>1990</v>
      </c>
      <c r="L396" s="239">
        <v>2610</v>
      </c>
      <c r="M396" s="239">
        <v>2900</v>
      </c>
    </row>
    <row r="397" spans="1:13" x14ac:dyDescent="0.4">
      <c r="A397" s="236"/>
      <c r="B397" s="236"/>
      <c r="C397" s="236"/>
      <c r="D397" s="237"/>
      <c r="E397" s="238" t="s">
        <v>66</v>
      </c>
      <c r="F397" s="239">
        <v>183</v>
      </c>
      <c r="G397" s="239">
        <v>518</v>
      </c>
      <c r="H397" s="239">
        <v>826</v>
      </c>
      <c r="I397" s="239">
        <v>1300</v>
      </c>
      <c r="J397" s="239">
        <v>1630</v>
      </c>
      <c r="K397" s="239">
        <v>1960</v>
      </c>
      <c r="L397" s="239">
        <v>2510</v>
      </c>
      <c r="M397" s="239">
        <v>2830</v>
      </c>
    </row>
    <row r="398" spans="1:13" x14ac:dyDescent="0.4">
      <c r="A398" s="155">
        <v>162</v>
      </c>
      <c r="B398" s="155" t="s">
        <v>834</v>
      </c>
      <c r="C398" s="155">
        <v>2</v>
      </c>
      <c r="D398" s="230">
        <v>15.2</v>
      </c>
      <c r="E398" s="231" t="s">
        <v>64</v>
      </c>
      <c r="F398" s="232">
        <v>956</v>
      </c>
      <c r="G398" s="232">
        <v>2170</v>
      </c>
      <c r="H398" s="232">
        <v>3140</v>
      </c>
      <c r="I398" s="232">
        <v>4490</v>
      </c>
      <c r="J398" s="232">
        <v>5530</v>
      </c>
      <c r="K398" s="232">
        <v>6580</v>
      </c>
      <c r="L398" s="232">
        <v>7630</v>
      </c>
      <c r="M398" s="232">
        <v>9000</v>
      </c>
    </row>
    <row r="399" spans="1:13" x14ac:dyDescent="0.4">
      <c r="A399" s="155"/>
      <c r="B399" s="155"/>
      <c r="C399" s="155"/>
      <c r="D399" s="230"/>
      <c r="E399" s="231" t="s">
        <v>2159</v>
      </c>
      <c r="F399" s="232">
        <v>796</v>
      </c>
      <c r="G399" s="232">
        <v>1790</v>
      </c>
      <c r="H399" s="232">
        <v>2730</v>
      </c>
      <c r="I399" s="232">
        <v>4180</v>
      </c>
      <c r="J399" s="232">
        <v>5170</v>
      </c>
      <c r="K399" s="232">
        <v>6150</v>
      </c>
      <c r="L399" s="232">
        <v>8000</v>
      </c>
      <c r="M399" s="232">
        <v>8840</v>
      </c>
    </row>
    <row r="400" spans="1:13" x14ac:dyDescent="0.4">
      <c r="A400" s="155"/>
      <c r="B400" s="155"/>
      <c r="C400" s="155"/>
      <c r="D400" s="230"/>
      <c r="E400" s="231" t="s">
        <v>66</v>
      </c>
      <c r="F400" s="232">
        <v>933</v>
      </c>
      <c r="G400" s="232">
        <v>2050</v>
      </c>
      <c r="H400" s="232">
        <v>2960</v>
      </c>
      <c r="I400" s="232">
        <v>4320</v>
      </c>
      <c r="J400" s="232">
        <v>5310</v>
      </c>
      <c r="K400" s="232">
        <v>6300</v>
      </c>
      <c r="L400" s="232">
        <v>7860</v>
      </c>
      <c r="M400" s="232">
        <v>8890</v>
      </c>
    </row>
    <row r="401" spans="1:13" x14ac:dyDescent="0.4">
      <c r="A401" s="236">
        <v>163</v>
      </c>
      <c r="B401" s="236" t="s">
        <v>838</v>
      </c>
      <c r="C401" s="236">
        <v>2</v>
      </c>
      <c r="D401" s="237">
        <v>1.62</v>
      </c>
      <c r="E401" s="238" t="s">
        <v>64</v>
      </c>
      <c r="F401" s="239">
        <v>272</v>
      </c>
      <c r="G401" s="239">
        <v>680</v>
      </c>
      <c r="H401" s="239">
        <v>998</v>
      </c>
      <c r="I401" s="239">
        <v>1410</v>
      </c>
      <c r="J401" s="239">
        <v>1700</v>
      </c>
      <c r="K401" s="239">
        <v>1970</v>
      </c>
      <c r="L401" s="239">
        <v>2220</v>
      </c>
      <c r="M401" s="239">
        <v>2520</v>
      </c>
    </row>
    <row r="402" spans="1:13" x14ac:dyDescent="0.4">
      <c r="A402" s="236"/>
      <c r="B402" s="236"/>
      <c r="C402" s="236"/>
      <c r="D402" s="237"/>
      <c r="E402" s="238" t="s">
        <v>65</v>
      </c>
      <c r="F402" s="239">
        <v>211</v>
      </c>
      <c r="G402" s="239">
        <v>486</v>
      </c>
      <c r="H402" s="239">
        <v>757</v>
      </c>
      <c r="I402" s="239">
        <v>1180</v>
      </c>
      <c r="J402" s="239">
        <v>1470</v>
      </c>
      <c r="K402" s="239">
        <v>1760</v>
      </c>
      <c r="L402" s="239">
        <v>2300</v>
      </c>
      <c r="M402" s="239">
        <v>2560</v>
      </c>
    </row>
    <row r="403" spans="1:13" x14ac:dyDescent="0.4">
      <c r="A403" s="236"/>
      <c r="B403" s="236"/>
      <c r="C403" s="236"/>
      <c r="D403" s="237"/>
      <c r="E403" s="238" t="s">
        <v>66</v>
      </c>
      <c r="F403" s="239">
        <v>260</v>
      </c>
      <c r="G403" s="239">
        <v>609</v>
      </c>
      <c r="H403" s="239">
        <v>883</v>
      </c>
      <c r="I403" s="239">
        <v>1270</v>
      </c>
      <c r="J403" s="239">
        <v>1550</v>
      </c>
      <c r="K403" s="239">
        <v>1830</v>
      </c>
      <c r="L403" s="239">
        <v>2280</v>
      </c>
      <c r="M403" s="239">
        <v>2550</v>
      </c>
    </row>
    <row r="404" spans="1:13" x14ac:dyDescent="0.4">
      <c r="A404" s="155">
        <v>164</v>
      </c>
      <c r="B404" s="155" t="s">
        <v>841</v>
      </c>
      <c r="C404" s="155">
        <v>2</v>
      </c>
      <c r="D404" s="230">
        <v>0.97</v>
      </c>
      <c r="E404" s="231" t="s">
        <v>64</v>
      </c>
      <c r="F404" s="232">
        <v>131</v>
      </c>
      <c r="G404" s="232">
        <v>459</v>
      </c>
      <c r="H404" s="232">
        <v>803</v>
      </c>
      <c r="I404" s="232">
        <v>1360</v>
      </c>
      <c r="J404" s="232">
        <v>1860</v>
      </c>
      <c r="K404" s="232">
        <v>2390</v>
      </c>
      <c r="L404" s="232">
        <v>2960</v>
      </c>
      <c r="M404" s="232">
        <v>3760</v>
      </c>
    </row>
    <row r="405" spans="1:13" x14ac:dyDescent="0.4">
      <c r="A405" s="155"/>
      <c r="B405" s="155"/>
      <c r="C405" s="155"/>
      <c r="D405" s="230"/>
      <c r="E405" s="231" t="s">
        <v>65</v>
      </c>
      <c r="F405" s="232">
        <v>160</v>
      </c>
      <c r="G405" s="232">
        <v>367</v>
      </c>
      <c r="H405" s="232">
        <v>572</v>
      </c>
      <c r="I405" s="232">
        <v>891</v>
      </c>
      <c r="J405" s="232">
        <v>1110</v>
      </c>
      <c r="K405" s="232">
        <v>1330</v>
      </c>
      <c r="L405" s="232">
        <v>1740</v>
      </c>
      <c r="M405" s="232">
        <v>1930</v>
      </c>
    </row>
    <row r="406" spans="1:13" x14ac:dyDescent="0.4">
      <c r="A406" s="155"/>
      <c r="B406" s="155"/>
      <c r="C406" s="155"/>
      <c r="D406" s="230"/>
      <c r="E406" s="231" t="s">
        <v>66</v>
      </c>
      <c r="F406" s="232">
        <v>138</v>
      </c>
      <c r="G406" s="232">
        <v>412</v>
      </c>
      <c r="H406" s="232">
        <v>653</v>
      </c>
      <c r="I406" s="232">
        <v>1010</v>
      </c>
      <c r="J406" s="232">
        <v>1260</v>
      </c>
      <c r="K406" s="232">
        <v>1510</v>
      </c>
      <c r="L406" s="232">
        <v>1940</v>
      </c>
      <c r="M406" s="232">
        <v>2190</v>
      </c>
    </row>
    <row r="407" spans="1:13" x14ac:dyDescent="0.4">
      <c r="A407" s="236">
        <v>165</v>
      </c>
      <c r="B407" s="236" t="s">
        <v>844</v>
      </c>
      <c r="C407" s="236">
        <v>2</v>
      </c>
      <c r="D407" s="237">
        <v>3.43</v>
      </c>
      <c r="E407" s="238" t="s">
        <v>64</v>
      </c>
      <c r="F407" s="239">
        <v>322</v>
      </c>
      <c r="G407" s="239">
        <v>919</v>
      </c>
      <c r="H407" s="239">
        <v>1460</v>
      </c>
      <c r="I407" s="239">
        <v>2270</v>
      </c>
      <c r="J407" s="239">
        <v>2920</v>
      </c>
      <c r="K407" s="239">
        <v>3590</v>
      </c>
      <c r="L407" s="239">
        <v>4270</v>
      </c>
      <c r="M407" s="239">
        <v>5180</v>
      </c>
    </row>
    <row r="408" spans="1:13" x14ac:dyDescent="0.4">
      <c r="A408" s="236"/>
      <c r="B408" s="236"/>
      <c r="C408" s="236"/>
      <c r="D408" s="237"/>
      <c r="E408" s="238" t="s">
        <v>2159</v>
      </c>
      <c r="F408" s="239">
        <v>332</v>
      </c>
      <c r="G408" s="239">
        <v>707</v>
      </c>
      <c r="H408" s="239">
        <v>1080</v>
      </c>
      <c r="I408" s="239">
        <v>1660</v>
      </c>
      <c r="J408" s="239">
        <v>2040</v>
      </c>
      <c r="K408" s="239">
        <v>2430</v>
      </c>
      <c r="L408" s="239">
        <v>3160</v>
      </c>
      <c r="M408" s="239">
        <v>3470</v>
      </c>
    </row>
    <row r="409" spans="1:13" x14ac:dyDescent="0.4">
      <c r="A409" s="236"/>
      <c r="B409" s="236"/>
      <c r="C409" s="236"/>
      <c r="D409" s="237"/>
      <c r="E409" s="238" t="s">
        <v>66</v>
      </c>
      <c r="F409" s="239">
        <v>324</v>
      </c>
      <c r="G409" s="239">
        <v>828</v>
      </c>
      <c r="H409" s="239">
        <v>1250</v>
      </c>
      <c r="I409" s="239">
        <v>1850</v>
      </c>
      <c r="J409" s="239">
        <v>2270</v>
      </c>
      <c r="K409" s="239">
        <v>2700</v>
      </c>
      <c r="L409" s="239">
        <v>3420</v>
      </c>
      <c r="M409" s="239">
        <v>3820</v>
      </c>
    </row>
    <row r="410" spans="1:13" x14ac:dyDescent="0.4">
      <c r="A410" s="155">
        <v>166</v>
      </c>
      <c r="B410" s="155" t="s">
        <v>848</v>
      </c>
      <c r="C410" s="155">
        <v>2</v>
      </c>
      <c r="D410" s="230">
        <v>25.3</v>
      </c>
      <c r="E410" s="231" t="s">
        <v>64</v>
      </c>
      <c r="F410" s="232">
        <v>1580</v>
      </c>
      <c r="G410" s="232">
        <v>2770</v>
      </c>
      <c r="H410" s="232">
        <v>3620</v>
      </c>
      <c r="I410" s="232">
        <v>4750</v>
      </c>
      <c r="J410" s="232">
        <v>5600</v>
      </c>
      <c r="K410" s="232">
        <v>6460</v>
      </c>
      <c r="L410" s="232">
        <v>7330</v>
      </c>
      <c r="M410" s="232">
        <v>8490</v>
      </c>
    </row>
    <row r="411" spans="1:13" x14ac:dyDescent="0.4">
      <c r="A411" s="155"/>
      <c r="B411" s="155"/>
      <c r="C411" s="155"/>
      <c r="D411" s="230"/>
      <c r="E411" s="231" t="s">
        <v>2159</v>
      </c>
      <c r="F411" s="232">
        <v>1080</v>
      </c>
      <c r="G411" s="232">
        <v>2290</v>
      </c>
      <c r="H411" s="232">
        <v>3440</v>
      </c>
      <c r="I411" s="232">
        <v>5190</v>
      </c>
      <c r="J411" s="232">
        <v>6370</v>
      </c>
      <c r="K411" s="232">
        <v>7530</v>
      </c>
      <c r="L411" s="232">
        <v>9740</v>
      </c>
      <c r="M411" s="232">
        <v>10700</v>
      </c>
    </row>
    <row r="412" spans="1:13" x14ac:dyDescent="0.4">
      <c r="A412" s="155"/>
      <c r="B412" s="155"/>
      <c r="C412" s="155"/>
      <c r="D412" s="230"/>
      <c r="E412" s="231" t="s">
        <v>66</v>
      </c>
      <c r="F412" s="232">
        <v>1560</v>
      </c>
      <c r="G412" s="232">
        <v>2710</v>
      </c>
      <c r="H412" s="232">
        <v>3590</v>
      </c>
      <c r="I412" s="232">
        <v>4870</v>
      </c>
      <c r="J412" s="232">
        <v>5850</v>
      </c>
      <c r="K412" s="232">
        <v>6840</v>
      </c>
      <c r="L412" s="232">
        <v>8180</v>
      </c>
      <c r="M412" s="232">
        <v>9330</v>
      </c>
    </row>
    <row r="413" spans="1:13" x14ac:dyDescent="0.4">
      <c r="A413" s="236">
        <v>167</v>
      </c>
      <c r="B413" s="236" t="s">
        <v>850</v>
      </c>
      <c r="C413" s="236">
        <v>2</v>
      </c>
      <c r="D413" s="237">
        <v>0.37</v>
      </c>
      <c r="E413" s="238" t="s">
        <v>64</v>
      </c>
      <c r="F413" s="236">
        <v>53.3</v>
      </c>
      <c r="G413" s="236">
        <v>166</v>
      </c>
      <c r="H413" s="236">
        <v>290</v>
      </c>
      <c r="I413" s="236">
        <v>507</v>
      </c>
      <c r="J413" s="236">
        <v>717</v>
      </c>
      <c r="K413" s="239">
        <v>968</v>
      </c>
      <c r="L413" s="239">
        <v>1260</v>
      </c>
      <c r="M413" s="239">
        <v>1720</v>
      </c>
    </row>
    <row r="414" spans="1:13" x14ac:dyDescent="0.4">
      <c r="A414" s="236"/>
      <c r="B414" s="236"/>
      <c r="C414" s="236"/>
      <c r="D414" s="237"/>
      <c r="E414" s="238" t="s">
        <v>65</v>
      </c>
      <c r="F414" s="236">
        <v>88.1</v>
      </c>
      <c r="G414" s="236">
        <v>212</v>
      </c>
      <c r="H414" s="236">
        <v>334</v>
      </c>
      <c r="I414" s="236">
        <v>526</v>
      </c>
      <c r="J414" s="236">
        <v>658</v>
      </c>
      <c r="K414" s="239">
        <v>788</v>
      </c>
      <c r="L414" s="239">
        <v>1040</v>
      </c>
      <c r="M414" s="239">
        <v>1160</v>
      </c>
    </row>
    <row r="415" spans="1:13" x14ac:dyDescent="0.4">
      <c r="A415" s="236"/>
      <c r="B415" s="236"/>
      <c r="C415" s="236"/>
      <c r="D415" s="237"/>
      <c r="E415" s="238" t="s">
        <v>66</v>
      </c>
      <c r="F415" s="236">
        <v>62.9</v>
      </c>
      <c r="G415" s="236">
        <v>193</v>
      </c>
      <c r="H415" s="236">
        <v>322</v>
      </c>
      <c r="I415" s="236">
        <v>523</v>
      </c>
      <c r="J415" s="236">
        <v>667</v>
      </c>
      <c r="K415" s="239">
        <v>812</v>
      </c>
      <c r="L415" s="239">
        <v>1070</v>
      </c>
      <c r="M415" s="239">
        <v>1220</v>
      </c>
    </row>
    <row r="416" spans="1:13" x14ac:dyDescent="0.4">
      <c r="A416" s="155">
        <v>168</v>
      </c>
      <c r="B416" s="155" t="s">
        <v>852</v>
      </c>
      <c r="C416" s="155">
        <v>2</v>
      </c>
      <c r="D416" s="230">
        <v>58.4</v>
      </c>
      <c r="E416" s="231" t="s">
        <v>64</v>
      </c>
      <c r="F416" s="232">
        <v>1360</v>
      </c>
      <c r="G416" s="232">
        <v>2530</v>
      </c>
      <c r="H416" s="232">
        <v>3410</v>
      </c>
      <c r="I416" s="232">
        <v>4620</v>
      </c>
      <c r="J416" s="232">
        <v>5570</v>
      </c>
      <c r="K416" s="232">
        <v>6560</v>
      </c>
      <c r="L416" s="232">
        <v>7570</v>
      </c>
      <c r="M416" s="232">
        <v>8960</v>
      </c>
    </row>
    <row r="417" spans="1:13" x14ac:dyDescent="0.4">
      <c r="A417" s="155"/>
      <c r="B417" s="155"/>
      <c r="C417" s="155"/>
      <c r="D417" s="230"/>
      <c r="E417" s="231" t="s">
        <v>65</v>
      </c>
      <c r="F417" s="232">
        <v>1830</v>
      </c>
      <c r="G417" s="232">
        <v>3530</v>
      </c>
      <c r="H417" s="232">
        <v>5150</v>
      </c>
      <c r="I417" s="232">
        <v>7590</v>
      </c>
      <c r="J417" s="232">
        <v>9190</v>
      </c>
      <c r="K417" s="232">
        <v>10700</v>
      </c>
      <c r="L417" s="232">
        <v>13800</v>
      </c>
      <c r="M417" s="232">
        <v>14900</v>
      </c>
    </row>
    <row r="418" spans="1:13" x14ac:dyDescent="0.4">
      <c r="A418" s="155"/>
      <c r="B418" s="155"/>
      <c r="C418" s="155"/>
      <c r="D418" s="230"/>
      <c r="E418" s="231" t="s">
        <v>66</v>
      </c>
      <c r="F418" s="232">
        <v>1430</v>
      </c>
      <c r="G418" s="232">
        <v>2880</v>
      </c>
      <c r="H418" s="232">
        <v>4280</v>
      </c>
      <c r="I418" s="232">
        <v>6430</v>
      </c>
      <c r="J418" s="232">
        <v>7900</v>
      </c>
      <c r="K418" s="232">
        <v>9320</v>
      </c>
      <c r="L418" s="232">
        <v>11600</v>
      </c>
      <c r="M418" s="232">
        <v>12900</v>
      </c>
    </row>
    <row r="419" spans="1:13" x14ac:dyDescent="0.4">
      <c r="A419" s="236">
        <v>169</v>
      </c>
      <c r="B419" s="236" t="s">
        <v>854</v>
      </c>
      <c r="C419" s="236">
        <v>2</v>
      </c>
      <c r="D419" s="237">
        <v>98.1</v>
      </c>
      <c r="E419" s="238" t="s">
        <v>64</v>
      </c>
      <c r="F419" s="239">
        <v>1810</v>
      </c>
      <c r="G419" s="239">
        <v>3370</v>
      </c>
      <c r="H419" s="239">
        <v>4620</v>
      </c>
      <c r="I419" s="239">
        <v>6410</v>
      </c>
      <c r="J419" s="239">
        <v>7880</v>
      </c>
      <c r="K419" s="239">
        <v>9470</v>
      </c>
      <c r="L419" s="239">
        <v>11200</v>
      </c>
      <c r="M419" s="239">
        <v>13600</v>
      </c>
    </row>
    <row r="420" spans="1:13" x14ac:dyDescent="0.4">
      <c r="A420" s="236"/>
      <c r="B420" s="236"/>
      <c r="C420" s="236"/>
      <c r="D420" s="237"/>
      <c r="E420" s="238" t="s">
        <v>2159</v>
      </c>
      <c r="F420" s="239">
        <v>2440</v>
      </c>
      <c r="G420" s="239">
        <v>4290</v>
      </c>
      <c r="H420" s="239">
        <v>6100</v>
      </c>
      <c r="I420" s="239">
        <v>8800</v>
      </c>
      <c r="J420" s="239">
        <v>10500</v>
      </c>
      <c r="K420" s="239">
        <v>12200</v>
      </c>
      <c r="L420" s="239">
        <v>15500</v>
      </c>
      <c r="M420" s="239">
        <v>16600</v>
      </c>
    </row>
    <row r="421" spans="1:13" x14ac:dyDescent="0.4">
      <c r="A421" s="236"/>
      <c r="B421" s="236"/>
      <c r="C421" s="236"/>
      <c r="D421" s="237"/>
      <c r="E421" s="238" t="s">
        <v>66</v>
      </c>
      <c r="F421" s="239">
        <v>1840</v>
      </c>
      <c r="G421" s="239">
        <v>3500</v>
      </c>
      <c r="H421" s="239">
        <v>4990</v>
      </c>
      <c r="I421" s="239">
        <v>7300</v>
      </c>
      <c r="J421" s="239">
        <v>9020</v>
      </c>
      <c r="K421" s="239">
        <v>10700</v>
      </c>
      <c r="L421" s="239">
        <v>13200</v>
      </c>
      <c r="M421" s="239">
        <v>15100</v>
      </c>
    </row>
    <row r="422" spans="1:13" x14ac:dyDescent="0.4">
      <c r="A422" s="155">
        <v>170</v>
      </c>
      <c r="B422" s="155" t="s">
        <v>856</v>
      </c>
      <c r="C422" s="155">
        <v>2</v>
      </c>
      <c r="D422" s="242">
        <v>3271</v>
      </c>
      <c r="E422" s="231" t="s">
        <v>64</v>
      </c>
      <c r="F422" s="232">
        <v>11200</v>
      </c>
      <c r="G422" s="232">
        <v>19400</v>
      </c>
      <c r="H422" s="232">
        <v>25600</v>
      </c>
      <c r="I422" s="232">
        <v>34200</v>
      </c>
      <c r="J422" s="232">
        <v>41100</v>
      </c>
      <c r="K422" s="232">
        <v>48400</v>
      </c>
      <c r="L422" s="232">
        <v>56200</v>
      </c>
      <c r="M422" s="232">
        <v>67100</v>
      </c>
    </row>
    <row r="423" spans="1:13" x14ac:dyDescent="0.4">
      <c r="A423" s="155"/>
      <c r="B423" s="155"/>
      <c r="C423" s="155"/>
      <c r="D423" s="230"/>
      <c r="E423" s="231" t="s">
        <v>2159</v>
      </c>
      <c r="F423" s="232">
        <v>16000</v>
      </c>
      <c r="G423" s="232">
        <v>22200</v>
      </c>
      <c r="H423" s="232">
        <v>25100</v>
      </c>
      <c r="I423" s="232">
        <v>32300</v>
      </c>
      <c r="J423" s="232">
        <v>36000</v>
      </c>
      <c r="K423" s="232">
        <v>39600</v>
      </c>
      <c r="L423" s="232">
        <v>48000</v>
      </c>
      <c r="M423" s="232">
        <v>48600</v>
      </c>
    </row>
    <row r="424" spans="1:13" x14ac:dyDescent="0.4">
      <c r="A424" s="155"/>
      <c r="B424" s="155"/>
      <c r="C424" s="155"/>
      <c r="D424" s="230"/>
      <c r="E424" s="231" t="s">
        <v>66</v>
      </c>
      <c r="F424" s="232">
        <v>11300</v>
      </c>
      <c r="G424" s="232">
        <v>19600</v>
      </c>
      <c r="H424" s="232">
        <v>25500</v>
      </c>
      <c r="I424" s="232">
        <v>33700</v>
      </c>
      <c r="J424" s="232">
        <v>39600</v>
      </c>
      <c r="K424" s="232">
        <v>45500</v>
      </c>
      <c r="L424" s="232">
        <v>53400</v>
      </c>
      <c r="M424" s="232">
        <v>60000</v>
      </c>
    </row>
    <row r="425" spans="1:13" x14ac:dyDescent="0.4">
      <c r="A425" s="236">
        <v>171</v>
      </c>
      <c r="B425" s="236" t="s">
        <v>861</v>
      </c>
      <c r="C425" s="236">
        <v>2</v>
      </c>
      <c r="D425" s="237">
        <v>3.01</v>
      </c>
      <c r="E425" s="238" t="s">
        <v>64</v>
      </c>
      <c r="F425" s="239">
        <v>394</v>
      </c>
      <c r="G425" s="239">
        <v>766</v>
      </c>
      <c r="H425" s="239">
        <v>1050</v>
      </c>
      <c r="I425" s="239">
        <v>1450</v>
      </c>
      <c r="J425" s="239">
        <v>1770</v>
      </c>
      <c r="K425" s="239">
        <v>2100</v>
      </c>
      <c r="L425" s="239">
        <v>2430</v>
      </c>
      <c r="M425" s="239">
        <v>2900</v>
      </c>
    </row>
    <row r="426" spans="1:13" x14ac:dyDescent="0.4">
      <c r="A426" s="236"/>
      <c r="B426" s="236"/>
      <c r="C426" s="236"/>
      <c r="D426" s="237"/>
      <c r="E426" s="238" t="s">
        <v>2159</v>
      </c>
      <c r="F426" s="239">
        <v>310</v>
      </c>
      <c r="G426" s="239">
        <v>656</v>
      </c>
      <c r="H426" s="239">
        <v>1000</v>
      </c>
      <c r="I426" s="239">
        <v>1530</v>
      </c>
      <c r="J426" s="239">
        <v>1890</v>
      </c>
      <c r="K426" s="239">
        <v>2250</v>
      </c>
      <c r="L426" s="239">
        <v>2920</v>
      </c>
      <c r="M426" s="239">
        <v>3210</v>
      </c>
    </row>
    <row r="427" spans="1:13" x14ac:dyDescent="0.4">
      <c r="A427" s="236"/>
      <c r="B427" s="236"/>
      <c r="C427" s="236"/>
      <c r="D427" s="237"/>
      <c r="E427" s="238" t="s">
        <v>66</v>
      </c>
      <c r="F427" s="239">
        <v>388</v>
      </c>
      <c r="G427" s="239">
        <v>746</v>
      </c>
      <c r="H427" s="239">
        <v>1040</v>
      </c>
      <c r="I427" s="239">
        <v>1480</v>
      </c>
      <c r="J427" s="239">
        <v>1820</v>
      </c>
      <c r="K427" s="239">
        <v>2170</v>
      </c>
      <c r="L427" s="239">
        <v>2670</v>
      </c>
      <c r="M427" s="239">
        <v>3060</v>
      </c>
    </row>
    <row r="428" spans="1:13" x14ac:dyDescent="0.4">
      <c r="A428" s="155">
        <v>172</v>
      </c>
      <c r="B428" s="155" t="s">
        <v>865</v>
      </c>
      <c r="C428" s="155">
        <v>2</v>
      </c>
      <c r="D428" s="230">
        <v>2.94</v>
      </c>
      <c r="E428" s="231" t="s">
        <v>64</v>
      </c>
      <c r="F428" s="232">
        <v>539</v>
      </c>
      <c r="G428" s="232">
        <v>713</v>
      </c>
      <c r="H428" s="232">
        <v>818</v>
      </c>
      <c r="I428" s="232">
        <v>942</v>
      </c>
      <c r="J428" s="232">
        <v>1030</v>
      </c>
      <c r="K428" s="232">
        <v>1110</v>
      </c>
      <c r="L428" s="232">
        <v>1190</v>
      </c>
      <c r="M428" s="232">
        <v>1290</v>
      </c>
    </row>
    <row r="429" spans="1:13" x14ac:dyDescent="0.4">
      <c r="A429" s="155"/>
      <c r="B429" s="155"/>
      <c r="C429" s="155"/>
      <c r="D429" s="230"/>
      <c r="E429" s="231" t="s">
        <v>2159</v>
      </c>
      <c r="F429" s="232">
        <v>300</v>
      </c>
      <c r="G429" s="232">
        <v>656</v>
      </c>
      <c r="H429" s="232">
        <v>1010</v>
      </c>
      <c r="I429" s="232">
        <v>1550</v>
      </c>
      <c r="J429" s="232">
        <v>1920</v>
      </c>
      <c r="K429" s="232">
        <v>2290</v>
      </c>
      <c r="L429" s="232">
        <v>2990</v>
      </c>
      <c r="M429" s="232">
        <v>3300</v>
      </c>
    </row>
    <row r="430" spans="1:13" x14ac:dyDescent="0.4">
      <c r="A430" s="155"/>
      <c r="B430" s="155"/>
      <c r="C430" s="155"/>
      <c r="D430" s="230"/>
      <c r="E430" s="231" t="s">
        <v>66</v>
      </c>
      <c r="F430" s="232">
        <v>528</v>
      </c>
      <c r="G430" s="232">
        <v>706</v>
      </c>
      <c r="H430" s="232">
        <v>852</v>
      </c>
      <c r="I430" s="232">
        <v>1080</v>
      </c>
      <c r="J430" s="232">
        <v>1250</v>
      </c>
      <c r="K430" s="232">
        <v>1410</v>
      </c>
      <c r="L430" s="232">
        <v>1610</v>
      </c>
      <c r="M430" s="232">
        <v>1770</v>
      </c>
    </row>
    <row r="431" spans="1:13" x14ac:dyDescent="0.4">
      <c r="A431" s="236">
        <v>173</v>
      </c>
      <c r="B431" s="236" t="s">
        <v>869</v>
      </c>
      <c r="C431" s="236">
        <v>2</v>
      </c>
      <c r="D431" s="237">
        <v>201</v>
      </c>
      <c r="E431" s="238" t="s">
        <v>64</v>
      </c>
      <c r="F431" s="239">
        <v>2560</v>
      </c>
      <c r="G431" s="239">
        <v>4980</v>
      </c>
      <c r="H431" s="239">
        <v>6980</v>
      </c>
      <c r="I431" s="239">
        <v>9920</v>
      </c>
      <c r="J431" s="239">
        <v>12400</v>
      </c>
      <c r="K431" s="239">
        <v>15100</v>
      </c>
      <c r="L431" s="239">
        <v>18000</v>
      </c>
      <c r="M431" s="239">
        <v>22300</v>
      </c>
    </row>
    <row r="432" spans="1:13" x14ac:dyDescent="0.4">
      <c r="A432" s="236"/>
      <c r="B432" s="236"/>
      <c r="C432" s="236"/>
      <c r="D432" s="237"/>
      <c r="E432" s="238" t="s">
        <v>2159</v>
      </c>
      <c r="F432" s="239">
        <v>3770</v>
      </c>
      <c r="G432" s="239">
        <v>6400</v>
      </c>
      <c r="H432" s="239">
        <v>8970</v>
      </c>
      <c r="I432" s="239">
        <v>12800</v>
      </c>
      <c r="J432" s="239">
        <v>15100</v>
      </c>
      <c r="K432" s="239">
        <v>17400</v>
      </c>
      <c r="L432" s="239">
        <v>22000</v>
      </c>
      <c r="M432" s="239">
        <v>23400</v>
      </c>
    </row>
    <row r="433" spans="1:13" x14ac:dyDescent="0.4">
      <c r="A433" s="236"/>
      <c r="B433" s="236"/>
      <c r="C433" s="236"/>
      <c r="D433" s="237"/>
      <c r="E433" s="238" t="s">
        <v>66</v>
      </c>
      <c r="F433" s="239">
        <v>2620</v>
      </c>
      <c r="G433" s="239">
        <v>5220</v>
      </c>
      <c r="H433" s="239">
        <v>7540</v>
      </c>
      <c r="I433" s="239">
        <v>11100</v>
      </c>
      <c r="J433" s="239">
        <v>13700</v>
      </c>
      <c r="K433" s="239">
        <v>16300</v>
      </c>
      <c r="L433" s="239">
        <v>20100</v>
      </c>
      <c r="M433" s="239">
        <v>22900</v>
      </c>
    </row>
    <row r="434" spans="1:13" x14ac:dyDescent="0.4">
      <c r="A434" s="155">
        <v>174</v>
      </c>
      <c r="B434" s="155" t="s">
        <v>871</v>
      </c>
      <c r="C434" s="155">
        <v>2</v>
      </c>
      <c r="D434" s="230">
        <v>31</v>
      </c>
      <c r="E434" s="231" t="s">
        <v>64</v>
      </c>
      <c r="F434" s="232">
        <v>1310</v>
      </c>
      <c r="G434" s="232">
        <v>3070</v>
      </c>
      <c r="H434" s="232">
        <v>4350</v>
      </c>
      <c r="I434" s="232">
        <v>5910</v>
      </c>
      <c r="J434" s="232">
        <v>6970</v>
      </c>
      <c r="K434" s="232">
        <v>7930</v>
      </c>
      <c r="L434" s="232">
        <v>8780</v>
      </c>
      <c r="M434" s="232">
        <v>9760</v>
      </c>
    </row>
    <row r="435" spans="1:13" x14ac:dyDescent="0.4">
      <c r="A435" s="155"/>
      <c r="B435" s="155"/>
      <c r="C435" s="155"/>
      <c r="D435" s="230"/>
      <c r="E435" s="231" t="s">
        <v>2159</v>
      </c>
      <c r="F435" s="232">
        <v>1230</v>
      </c>
      <c r="G435" s="232">
        <v>2510</v>
      </c>
      <c r="H435" s="232">
        <v>3730</v>
      </c>
      <c r="I435" s="232">
        <v>5580</v>
      </c>
      <c r="J435" s="232">
        <v>6820</v>
      </c>
      <c r="K435" s="232">
        <v>8020</v>
      </c>
      <c r="L435" s="232">
        <v>10300</v>
      </c>
      <c r="M435" s="232">
        <v>11300</v>
      </c>
    </row>
    <row r="436" spans="1:13" x14ac:dyDescent="0.4">
      <c r="A436" s="155"/>
      <c r="B436" s="155"/>
      <c r="C436" s="155"/>
      <c r="D436" s="230"/>
      <c r="E436" s="231" t="s">
        <v>66</v>
      </c>
      <c r="F436" s="232">
        <v>1300</v>
      </c>
      <c r="G436" s="232">
        <v>2930</v>
      </c>
      <c r="H436" s="232">
        <v>4130</v>
      </c>
      <c r="I436" s="232">
        <v>5750</v>
      </c>
      <c r="J436" s="232">
        <v>6890</v>
      </c>
      <c r="K436" s="232">
        <v>7990</v>
      </c>
      <c r="L436" s="232">
        <v>9740</v>
      </c>
      <c r="M436" s="232">
        <v>10700</v>
      </c>
    </row>
    <row r="437" spans="1:13" x14ac:dyDescent="0.4">
      <c r="A437" s="236">
        <v>175</v>
      </c>
      <c r="B437" s="236" t="s">
        <v>875</v>
      </c>
      <c r="C437" s="236">
        <v>2</v>
      </c>
      <c r="D437" s="237">
        <v>68.7</v>
      </c>
      <c r="E437" s="238" t="s">
        <v>64</v>
      </c>
      <c r="F437" s="239">
        <v>2440</v>
      </c>
      <c r="G437" s="239">
        <v>3880</v>
      </c>
      <c r="H437" s="239">
        <v>4810</v>
      </c>
      <c r="I437" s="239">
        <v>5920</v>
      </c>
      <c r="J437" s="239">
        <v>6700</v>
      </c>
      <c r="K437" s="239">
        <v>7440</v>
      </c>
      <c r="L437" s="239">
        <v>8130</v>
      </c>
      <c r="M437" s="239">
        <v>9000</v>
      </c>
    </row>
    <row r="438" spans="1:13" x14ac:dyDescent="0.4">
      <c r="A438" s="236"/>
      <c r="B438" s="236"/>
      <c r="C438" s="236"/>
      <c r="D438" s="237"/>
      <c r="E438" s="238" t="s">
        <v>2159</v>
      </c>
      <c r="F438" s="239">
        <v>1960</v>
      </c>
      <c r="G438" s="239">
        <v>3550</v>
      </c>
      <c r="H438" s="239">
        <v>5110</v>
      </c>
      <c r="I438" s="239">
        <v>7430</v>
      </c>
      <c r="J438" s="239">
        <v>8930</v>
      </c>
      <c r="K438" s="239">
        <v>10400</v>
      </c>
      <c r="L438" s="239">
        <v>13300</v>
      </c>
      <c r="M438" s="239">
        <v>14200</v>
      </c>
    </row>
    <row r="439" spans="1:13" x14ac:dyDescent="0.4">
      <c r="A439" s="236"/>
      <c r="B439" s="236"/>
      <c r="C439" s="236"/>
      <c r="D439" s="237"/>
      <c r="E439" s="238" t="s">
        <v>66</v>
      </c>
      <c r="F439" s="239">
        <v>2430</v>
      </c>
      <c r="G439" s="239">
        <v>3850</v>
      </c>
      <c r="H439" s="239">
        <v>4860</v>
      </c>
      <c r="I439" s="239">
        <v>6260</v>
      </c>
      <c r="J439" s="239">
        <v>7280</v>
      </c>
      <c r="K439" s="239">
        <v>8270</v>
      </c>
      <c r="L439" s="239">
        <v>9570</v>
      </c>
      <c r="M439" s="239">
        <v>10600</v>
      </c>
    </row>
    <row r="440" spans="1:13" x14ac:dyDescent="0.4">
      <c r="A440" s="155">
        <v>176</v>
      </c>
      <c r="B440" s="155" t="s">
        <v>879</v>
      </c>
      <c r="C440" s="155">
        <v>2</v>
      </c>
      <c r="D440" s="230">
        <v>81.5</v>
      </c>
      <c r="E440" s="231" t="s">
        <v>64</v>
      </c>
      <c r="F440" s="232">
        <v>3150</v>
      </c>
      <c r="G440" s="232">
        <v>5500</v>
      </c>
      <c r="H440" s="232">
        <v>7000</v>
      </c>
      <c r="I440" s="232">
        <v>8730</v>
      </c>
      <c r="J440" s="232">
        <v>9890</v>
      </c>
      <c r="K440" s="232">
        <v>10900</v>
      </c>
      <c r="L440" s="232">
        <v>11900</v>
      </c>
      <c r="M440" s="232">
        <v>13000</v>
      </c>
    </row>
    <row r="441" spans="1:13" x14ac:dyDescent="0.4">
      <c r="A441" s="155"/>
      <c r="B441" s="155"/>
      <c r="C441" s="155"/>
      <c r="D441" s="230"/>
      <c r="E441" s="231" t="s">
        <v>2159</v>
      </c>
      <c r="F441" s="232">
        <v>2160</v>
      </c>
      <c r="G441" s="232">
        <v>3830</v>
      </c>
      <c r="H441" s="232">
        <v>5480</v>
      </c>
      <c r="I441" s="232">
        <v>7930</v>
      </c>
      <c r="J441" s="232">
        <v>9490</v>
      </c>
      <c r="K441" s="232">
        <v>11000</v>
      </c>
      <c r="L441" s="232">
        <v>14000</v>
      </c>
      <c r="M441" s="232">
        <v>15000</v>
      </c>
    </row>
    <row r="442" spans="1:13" x14ac:dyDescent="0.4">
      <c r="A442" s="155"/>
      <c r="B442" s="155"/>
      <c r="C442" s="155"/>
      <c r="D442" s="230"/>
      <c r="E442" s="231" t="s">
        <v>66</v>
      </c>
      <c r="F442" s="232">
        <v>3090</v>
      </c>
      <c r="G442" s="232">
        <v>5250</v>
      </c>
      <c r="H442" s="232">
        <v>6660</v>
      </c>
      <c r="I442" s="232">
        <v>8480</v>
      </c>
      <c r="J442" s="232">
        <v>9740</v>
      </c>
      <c r="K442" s="232">
        <v>11000</v>
      </c>
      <c r="L442" s="232">
        <v>12700</v>
      </c>
      <c r="M442" s="232">
        <v>13900</v>
      </c>
    </row>
    <row r="443" spans="1:13" x14ac:dyDescent="0.4">
      <c r="A443" s="236">
        <v>177</v>
      </c>
      <c r="B443" s="236" t="s">
        <v>883</v>
      </c>
      <c r="C443" s="236">
        <v>2</v>
      </c>
      <c r="D443" s="237">
        <v>30.5</v>
      </c>
      <c r="E443" s="238" t="s">
        <v>64</v>
      </c>
      <c r="F443" s="239">
        <v>1150</v>
      </c>
      <c r="G443" s="239">
        <v>1980</v>
      </c>
      <c r="H443" s="239">
        <v>2570</v>
      </c>
      <c r="I443" s="239">
        <v>3320</v>
      </c>
      <c r="J443" s="239">
        <v>3880</v>
      </c>
      <c r="K443" s="239">
        <v>4440</v>
      </c>
      <c r="L443" s="239">
        <v>5000</v>
      </c>
      <c r="M443" s="239">
        <v>5730</v>
      </c>
    </row>
    <row r="444" spans="1:13" x14ac:dyDescent="0.4">
      <c r="A444" s="236"/>
      <c r="B444" s="236"/>
      <c r="C444" s="236"/>
      <c r="D444" s="237"/>
      <c r="E444" s="238" t="s">
        <v>65</v>
      </c>
      <c r="F444" s="239">
        <v>1200</v>
      </c>
      <c r="G444" s="239">
        <v>2320</v>
      </c>
      <c r="H444" s="239">
        <v>3420</v>
      </c>
      <c r="I444" s="239">
        <v>5080</v>
      </c>
      <c r="J444" s="239">
        <v>6170</v>
      </c>
      <c r="K444" s="239">
        <v>7240</v>
      </c>
      <c r="L444" s="239">
        <v>9320</v>
      </c>
      <c r="M444" s="239">
        <v>10100</v>
      </c>
    </row>
    <row r="445" spans="1:13" x14ac:dyDescent="0.4">
      <c r="A445" s="236"/>
      <c r="B445" s="236"/>
      <c r="C445" s="236"/>
      <c r="D445" s="237"/>
      <c r="E445" s="238" t="s">
        <v>66</v>
      </c>
      <c r="F445" s="239">
        <v>1150</v>
      </c>
      <c r="G445" s="239">
        <v>2020</v>
      </c>
      <c r="H445" s="239">
        <v>2740</v>
      </c>
      <c r="I445" s="239">
        <v>3830</v>
      </c>
      <c r="J445" s="239">
        <v>4650</v>
      </c>
      <c r="K445" s="239">
        <v>5460</v>
      </c>
      <c r="L445" s="239">
        <v>6550</v>
      </c>
      <c r="M445" s="239">
        <v>7430</v>
      </c>
    </row>
    <row r="446" spans="1:13" x14ac:dyDescent="0.4">
      <c r="A446" s="155">
        <v>178</v>
      </c>
      <c r="B446" s="155" t="s">
        <v>887</v>
      </c>
      <c r="C446" s="155">
        <v>2</v>
      </c>
      <c r="D446" s="230">
        <v>2.5099999999999998</v>
      </c>
      <c r="E446" s="231" t="s">
        <v>64</v>
      </c>
      <c r="F446" s="232">
        <v>361</v>
      </c>
      <c r="G446" s="232">
        <v>659</v>
      </c>
      <c r="H446" s="232">
        <v>875</v>
      </c>
      <c r="I446" s="232">
        <v>1160</v>
      </c>
      <c r="J446" s="232">
        <v>1370</v>
      </c>
      <c r="K446" s="232">
        <v>1590</v>
      </c>
      <c r="L446" s="232">
        <v>1800</v>
      </c>
      <c r="M446" s="232">
        <v>2090</v>
      </c>
    </row>
    <row r="447" spans="1:13" x14ac:dyDescent="0.4">
      <c r="A447" s="155"/>
      <c r="B447" s="155"/>
      <c r="C447" s="155"/>
      <c r="D447" s="230"/>
      <c r="E447" s="231" t="s">
        <v>2159</v>
      </c>
      <c r="F447" s="232">
        <v>263</v>
      </c>
      <c r="G447" s="232">
        <v>602</v>
      </c>
      <c r="H447" s="232">
        <v>936</v>
      </c>
      <c r="I447" s="232">
        <v>1450</v>
      </c>
      <c r="J447" s="232">
        <v>1810</v>
      </c>
      <c r="K447" s="232">
        <v>2160</v>
      </c>
      <c r="L447" s="232">
        <v>2830</v>
      </c>
      <c r="M447" s="232">
        <v>3140</v>
      </c>
    </row>
    <row r="448" spans="1:13" x14ac:dyDescent="0.4">
      <c r="A448" s="155"/>
      <c r="B448" s="155"/>
      <c r="C448" s="155"/>
      <c r="D448" s="230"/>
      <c r="E448" s="231" t="s">
        <v>66</v>
      </c>
      <c r="F448" s="232">
        <v>348</v>
      </c>
      <c r="G448" s="232">
        <v>642</v>
      </c>
      <c r="H448" s="232">
        <v>900</v>
      </c>
      <c r="I448" s="232">
        <v>1310</v>
      </c>
      <c r="J448" s="232">
        <v>1610</v>
      </c>
      <c r="K448" s="232">
        <v>1910</v>
      </c>
      <c r="L448" s="232">
        <v>2370</v>
      </c>
      <c r="M448" s="232">
        <v>2690</v>
      </c>
    </row>
    <row r="449" spans="1:13" x14ac:dyDescent="0.4">
      <c r="A449" s="236">
        <v>179</v>
      </c>
      <c r="B449" s="236" t="s">
        <v>891</v>
      </c>
      <c r="C449" s="236">
        <v>2</v>
      </c>
      <c r="D449" s="237">
        <v>11.5</v>
      </c>
      <c r="E449" s="238" t="s">
        <v>64</v>
      </c>
      <c r="F449" s="239">
        <v>534</v>
      </c>
      <c r="G449" s="239">
        <v>1020</v>
      </c>
      <c r="H449" s="239">
        <v>1370</v>
      </c>
      <c r="I449" s="239">
        <v>1810</v>
      </c>
      <c r="J449" s="239">
        <v>2140</v>
      </c>
      <c r="K449" s="239">
        <v>2450</v>
      </c>
      <c r="L449" s="239">
        <v>2760</v>
      </c>
      <c r="M449" s="239">
        <v>3140</v>
      </c>
    </row>
    <row r="450" spans="1:13" x14ac:dyDescent="0.4">
      <c r="A450" s="236"/>
      <c r="B450" s="236"/>
      <c r="C450" s="236"/>
      <c r="D450" s="237"/>
      <c r="E450" s="238" t="s">
        <v>2159</v>
      </c>
      <c r="F450" s="239">
        <v>694</v>
      </c>
      <c r="G450" s="239">
        <v>1490</v>
      </c>
      <c r="H450" s="239">
        <v>2260</v>
      </c>
      <c r="I450" s="239">
        <v>3440</v>
      </c>
      <c r="J450" s="239">
        <v>4240</v>
      </c>
      <c r="K450" s="239">
        <v>5020</v>
      </c>
      <c r="L450" s="239">
        <v>6520</v>
      </c>
      <c r="M450" s="239">
        <v>7170</v>
      </c>
    </row>
    <row r="451" spans="1:13" x14ac:dyDescent="0.4">
      <c r="A451" s="236"/>
      <c r="B451" s="236"/>
      <c r="C451" s="236"/>
      <c r="D451" s="237"/>
      <c r="E451" s="238" t="s">
        <v>66</v>
      </c>
      <c r="F451" s="239">
        <v>548</v>
      </c>
      <c r="G451" s="239">
        <v>1120</v>
      </c>
      <c r="H451" s="239">
        <v>1630</v>
      </c>
      <c r="I451" s="239">
        <v>2450</v>
      </c>
      <c r="J451" s="239">
        <v>3050</v>
      </c>
      <c r="K451" s="239">
        <v>3640</v>
      </c>
      <c r="L451" s="239">
        <v>4470</v>
      </c>
      <c r="M451" s="239">
        <v>5080</v>
      </c>
    </row>
    <row r="452" spans="1:13" x14ac:dyDescent="0.4">
      <c r="A452" s="155">
        <v>180</v>
      </c>
      <c r="B452" s="155" t="s">
        <v>895</v>
      </c>
      <c r="C452" s="155">
        <v>2</v>
      </c>
      <c r="D452" s="230">
        <v>0.52</v>
      </c>
      <c r="E452" s="231" t="s">
        <v>64</v>
      </c>
      <c r="F452" s="155">
        <v>39.200000000000003</v>
      </c>
      <c r="G452" s="155">
        <v>95.1</v>
      </c>
      <c r="H452" s="155">
        <v>147</v>
      </c>
      <c r="I452" s="155">
        <v>227</v>
      </c>
      <c r="J452" s="155">
        <v>298</v>
      </c>
      <c r="K452" s="232">
        <v>377</v>
      </c>
      <c r="L452" s="232">
        <v>465</v>
      </c>
      <c r="M452" s="232">
        <v>595</v>
      </c>
    </row>
    <row r="453" spans="1:13" x14ac:dyDescent="0.4">
      <c r="A453" s="155"/>
      <c r="B453" s="155"/>
      <c r="C453" s="155"/>
      <c r="D453" s="230"/>
      <c r="E453" s="231" t="s">
        <v>65</v>
      </c>
      <c r="F453" s="155">
        <v>122</v>
      </c>
      <c r="G453" s="155">
        <v>289</v>
      </c>
      <c r="H453" s="155">
        <v>454</v>
      </c>
      <c r="I453" s="155">
        <v>713</v>
      </c>
      <c r="J453" s="155">
        <v>892</v>
      </c>
      <c r="K453" s="232">
        <v>1070</v>
      </c>
      <c r="L453" s="232">
        <v>1400</v>
      </c>
      <c r="M453" s="232">
        <v>1560</v>
      </c>
    </row>
    <row r="454" spans="1:13" x14ac:dyDescent="0.4">
      <c r="A454" s="155"/>
      <c r="B454" s="155"/>
      <c r="C454" s="155"/>
      <c r="D454" s="230"/>
      <c r="E454" s="231" t="s">
        <v>66</v>
      </c>
      <c r="F454" s="155">
        <v>48.4</v>
      </c>
      <c r="G454" s="155">
        <v>152</v>
      </c>
      <c r="H454" s="155">
        <v>280</v>
      </c>
      <c r="I454" s="155">
        <v>497</v>
      </c>
      <c r="J454" s="155">
        <v>658</v>
      </c>
      <c r="K454" s="232">
        <v>817</v>
      </c>
      <c r="L454" s="232">
        <v>1070</v>
      </c>
      <c r="M454" s="232">
        <v>1250</v>
      </c>
    </row>
    <row r="455" spans="1:13" x14ac:dyDescent="0.4">
      <c r="A455" s="236">
        <v>181</v>
      </c>
      <c r="B455" s="236" t="s">
        <v>898</v>
      </c>
      <c r="C455" s="236">
        <v>2</v>
      </c>
      <c r="D455" s="237">
        <v>574</v>
      </c>
      <c r="E455" s="238" t="s">
        <v>64</v>
      </c>
      <c r="F455" s="239">
        <v>6180</v>
      </c>
      <c r="G455" s="239">
        <v>11000</v>
      </c>
      <c r="H455" s="239">
        <v>14600</v>
      </c>
      <c r="I455" s="239">
        <v>19600</v>
      </c>
      <c r="J455" s="239">
        <v>23700</v>
      </c>
      <c r="K455" s="239">
        <v>27900</v>
      </c>
      <c r="L455" s="239">
        <v>32400</v>
      </c>
      <c r="M455" s="239">
        <v>38600</v>
      </c>
    </row>
    <row r="456" spans="1:13" x14ac:dyDescent="0.4">
      <c r="A456" s="236"/>
      <c r="B456" s="236"/>
      <c r="C456" s="236"/>
      <c r="D456" s="237"/>
      <c r="E456" s="238" t="s">
        <v>2159</v>
      </c>
      <c r="F456" s="239">
        <v>7120</v>
      </c>
      <c r="G456" s="239">
        <v>11100</v>
      </c>
      <c r="H456" s="239">
        <v>15100</v>
      </c>
      <c r="I456" s="239">
        <v>20900</v>
      </c>
      <c r="J456" s="239">
        <v>24400</v>
      </c>
      <c r="K456" s="239">
        <v>27700</v>
      </c>
      <c r="L456" s="239">
        <v>34600</v>
      </c>
      <c r="M456" s="239">
        <v>36300</v>
      </c>
    </row>
    <row r="457" spans="1:13" x14ac:dyDescent="0.4">
      <c r="A457" s="236"/>
      <c r="B457" s="236"/>
      <c r="C457" s="236"/>
      <c r="D457" s="237"/>
      <c r="E457" s="238" t="s">
        <v>66</v>
      </c>
      <c r="F457" s="239">
        <v>6210</v>
      </c>
      <c r="G457" s="239">
        <v>11000</v>
      </c>
      <c r="H457" s="239">
        <v>14700</v>
      </c>
      <c r="I457" s="239">
        <v>20000</v>
      </c>
      <c r="J457" s="239">
        <v>23900</v>
      </c>
      <c r="K457" s="239">
        <v>27800</v>
      </c>
      <c r="L457" s="239">
        <v>33200</v>
      </c>
      <c r="M457" s="239">
        <v>37600</v>
      </c>
    </row>
    <row r="458" spans="1:13" x14ac:dyDescent="0.4">
      <c r="A458" s="155">
        <v>182</v>
      </c>
      <c r="B458" s="155" t="s">
        <v>902</v>
      </c>
      <c r="C458" s="155">
        <v>2</v>
      </c>
      <c r="D458" s="230">
        <v>6.31</v>
      </c>
      <c r="E458" s="231" t="s">
        <v>64</v>
      </c>
      <c r="F458" s="232">
        <v>730</v>
      </c>
      <c r="G458" s="232">
        <v>1250</v>
      </c>
      <c r="H458" s="232">
        <v>1630</v>
      </c>
      <c r="I458" s="232">
        <v>2130</v>
      </c>
      <c r="J458" s="232">
        <v>2510</v>
      </c>
      <c r="K458" s="232">
        <v>2890</v>
      </c>
      <c r="L458" s="232">
        <v>3280</v>
      </c>
      <c r="M458" s="232">
        <v>3810</v>
      </c>
    </row>
    <row r="459" spans="1:13" x14ac:dyDescent="0.4">
      <c r="A459" s="155"/>
      <c r="B459" s="155"/>
      <c r="C459" s="155"/>
      <c r="D459" s="230"/>
      <c r="E459" s="231" t="s">
        <v>65</v>
      </c>
      <c r="F459" s="232">
        <v>472</v>
      </c>
      <c r="G459" s="232">
        <v>991</v>
      </c>
      <c r="H459" s="232">
        <v>1510</v>
      </c>
      <c r="I459" s="232">
        <v>2290</v>
      </c>
      <c r="J459" s="232">
        <v>2820</v>
      </c>
      <c r="K459" s="232">
        <v>3350</v>
      </c>
      <c r="L459" s="232">
        <v>4350</v>
      </c>
      <c r="M459" s="232">
        <v>4770</v>
      </c>
    </row>
    <row r="460" spans="1:13" x14ac:dyDescent="0.4">
      <c r="A460" s="155"/>
      <c r="B460" s="155"/>
      <c r="C460" s="155"/>
      <c r="D460" s="230"/>
      <c r="E460" s="231" t="s">
        <v>66</v>
      </c>
      <c r="F460" s="232">
        <v>714</v>
      </c>
      <c r="G460" s="232">
        <v>1210</v>
      </c>
      <c r="H460" s="232">
        <v>1600</v>
      </c>
      <c r="I460" s="232">
        <v>2190</v>
      </c>
      <c r="J460" s="232">
        <v>2630</v>
      </c>
      <c r="K460" s="232">
        <v>3090</v>
      </c>
      <c r="L460" s="232">
        <v>3730</v>
      </c>
      <c r="M460" s="232">
        <v>4240</v>
      </c>
    </row>
    <row r="461" spans="1:13" x14ac:dyDescent="0.4">
      <c r="A461" s="236">
        <v>183</v>
      </c>
      <c r="B461" s="236" t="s">
        <v>907</v>
      </c>
      <c r="C461" s="236">
        <v>1</v>
      </c>
      <c r="D461" s="237" t="s">
        <v>909</v>
      </c>
      <c r="E461" s="238" t="s">
        <v>64</v>
      </c>
      <c r="F461" s="239">
        <v>4260</v>
      </c>
      <c r="G461" s="239">
        <v>7330</v>
      </c>
      <c r="H461" s="239">
        <v>9600</v>
      </c>
      <c r="I461" s="239">
        <v>12700</v>
      </c>
      <c r="J461" s="239">
        <v>15100</v>
      </c>
      <c r="K461" s="239">
        <v>17500</v>
      </c>
      <c r="L461" s="239">
        <v>20100</v>
      </c>
      <c r="M461" s="239">
        <v>23600</v>
      </c>
    </row>
    <row r="462" spans="1:13" x14ac:dyDescent="0.4">
      <c r="A462" s="236"/>
      <c r="B462" s="236"/>
      <c r="C462" s="236"/>
      <c r="D462" s="237"/>
      <c r="E462" s="238" t="s">
        <v>65</v>
      </c>
      <c r="F462" s="239">
        <v>2230</v>
      </c>
      <c r="G462" s="239">
        <v>4250</v>
      </c>
      <c r="H462" s="239">
        <v>5890</v>
      </c>
      <c r="I462" s="239">
        <v>8160</v>
      </c>
      <c r="J462" s="239">
        <v>9910</v>
      </c>
      <c r="K462" s="239">
        <v>11800</v>
      </c>
      <c r="L462" s="239">
        <v>14000</v>
      </c>
      <c r="M462" s="239">
        <v>16500</v>
      </c>
    </row>
    <row r="463" spans="1:13" x14ac:dyDescent="0.4">
      <c r="A463" s="236"/>
      <c r="B463" s="236"/>
      <c r="C463" s="236"/>
      <c r="D463" s="237"/>
      <c r="E463" s="238" t="s">
        <v>66</v>
      </c>
      <c r="F463" s="239">
        <v>4180</v>
      </c>
      <c r="G463" s="239">
        <v>7130</v>
      </c>
      <c r="H463" s="239">
        <v>9290</v>
      </c>
      <c r="I463" s="239">
        <v>12100</v>
      </c>
      <c r="J463" s="239">
        <v>14300</v>
      </c>
      <c r="K463" s="239">
        <v>16600</v>
      </c>
      <c r="L463" s="239">
        <v>19000</v>
      </c>
      <c r="M463" s="239">
        <v>22100</v>
      </c>
    </row>
    <row r="464" spans="1:13" x14ac:dyDescent="0.4">
      <c r="A464" s="155">
        <v>184</v>
      </c>
      <c r="B464" s="155" t="s">
        <v>912</v>
      </c>
      <c r="C464" s="155">
        <v>1</v>
      </c>
      <c r="D464" s="230" t="s">
        <v>914</v>
      </c>
      <c r="E464" s="231" t="s">
        <v>64</v>
      </c>
      <c r="F464" s="155">
        <v>101</v>
      </c>
      <c r="G464" s="155">
        <v>197</v>
      </c>
      <c r="H464" s="155">
        <v>278</v>
      </c>
      <c r="I464" s="155">
        <v>400</v>
      </c>
      <c r="J464" s="155">
        <v>504</v>
      </c>
      <c r="K464" s="232">
        <v>621</v>
      </c>
      <c r="L464" s="232">
        <v>750</v>
      </c>
      <c r="M464" s="232">
        <v>942</v>
      </c>
    </row>
    <row r="465" spans="1:13" x14ac:dyDescent="0.4">
      <c r="A465" s="155"/>
      <c r="B465" s="155"/>
      <c r="C465" s="155"/>
      <c r="D465" s="230"/>
      <c r="E465" s="231" t="s">
        <v>65</v>
      </c>
      <c r="F465" s="155">
        <v>47.5</v>
      </c>
      <c r="G465" s="155">
        <v>121</v>
      </c>
      <c r="H465" s="155">
        <v>192</v>
      </c>
      <c r="I465" s="155">
        <v>298</v>
      </c>
      <c r="J465" s="155">
        <v>388</v>
      </c>
      <c r="K465" s="232">
        <v>487</v>
      </c>
      <c r="L465" s="232">
        <v>601</v>
      </c>
      <c r="M465" s="232">
        <v>738</v>
      </c>
    </row>
    <row r="466" spans="1:13" x14ac:dyDescent="0.4">
      <c r="A466" s="155"/>
      <c r="B466" s="155"/>
      <c r="C466" s="155"/>
      <c r="D466" s="230"/>
      <c r="E466" s="231" t="s">
        <v>66</v>
      </c>
      <c r="F466" s="155">
        <v>90.3</v>
      </c>
      <c r="G466" s="155">
        <v>174</v>
      </c>
      <c r="H466" s="155">
        <v>247</v>
      </c>
      <c r="I466" s="155">
        <v>356</v>
      </c>
      <c r="J466" s="155">
        <v>450</v>
      </c>
      <c r="K466" s="232">
        <v>553</v>
      </c>
      <c r="L466" s="232">
        <v>671</v>
      </c>
      <c r="M466" s="232">
        <v>828</v>
      </c>
    </row>
    <row r="467" spans="1:13" x14ac:dyDescent="0.4">
      <c r="A467" s="236">
        <v>185</v>
      </c>
      <c r="B467" s="236" t="s">
        <v>915</v>
      </c>
      <c r="C467" s="236">
        <v>2</v>
      </c>
      <c r="D467" s="237">
        <v>91.6</v>
      </c>
      <c r="E467" s="238" t="s">
        <v>64</v>
      </c>
      <c r="F467" s="239">
        <v>1510</v>
      </c>
      <c r="G467" s="239">
        <v>2770</v>
      </c>
      <c r="H467" s="239">
        <v>3720</v>
      </c>
      <c r="I467" s="239">
        <v>5000</v>
      </c>
      <c r="J467" s="239">
        <v>5990</v>
      </c>
      <c r="K467" s="239">
        <v>7000</v>
      </c>
      <c r="L467" s="239">
        <v>8030</v>
      </c>
      <c r="M467" s="239">
        <v>9420</v>
      </c>
    </row>
    <row r="468" spans="1:13" x14ac:dyDescent="0.4">
      <c r="A468" s="236"/>
      <c r="B468" s="236"/>
      <c r="C468" s="236"/>
      <c r="D468" s="237"/>
      <c r="E468" s="238" t="s">
        <v>65</v>
      </c>
      <c r="F468" s="239">
        <v>1890</v>
      </c>
      <c r="G468" s="239">
        <v>4320</v>
      </c>
      <c r="H468" s="239">
        <v>5800</v>
      </c>
      <c r="I468" s="239">
        <v>8510</v>
      </c>
      <c r="J468" s="239">
        <v>10300</v>
      </c>
      <c r="K468" s="239">
        <v>12000</v>
      </c>
      <c r="L468" s="239">
        <v>15300</v>
      </c>
      <c r="M468" s="239">
        <v>16600</v>
      </c>
    </row>
    <row r="469" spans="1:13" x14ac:dyDescent="0.4">
      <c r="A469" s="236"/>
      <c r="B469" s="236"/>
      <c r="C469" s="236"/>
      <c r="D469" s="237"/>
      <c r="E469" s="238" t="s">
        <v>66</v>
      </c>
      <c r="F469" s="239">
        <v>1530</v>
      </c>
      <c r="G469" s="239">
        <v>3050</v>
      </c>
      <c r="H469" s="239">
        <v>4330</v>
      </c>
      <c r="I469" s="239">
        <v>6410</v>
      </c>
      <c r="J469" s="239">
        <v>7930</v>
      </c>
      <c r="K469" s="239">
        <v>9400</v>
      </c>
      <c r="L469" s="239">
        <v>11500</v>
      </c>
      <c r="M469" s="239">
        <v>13100</v>
      </c>
    </row>
    <row r="470" spans="1:13" x14ac:dyDescent="0.4">
      <c r="A470" s="155">
        <v>186</v>
      </c>
      <c r="B470" s="155" t="s">
        <v>920</v>
      </c>
      <c r="C470" s="155">
        <v>2</v>
      </c>
      <c r="D470" s="242">
        <v>1054</v>
      </c>
      <c r="E470" s="231" t="s">
        <v>64</v>
      </c>
      <c r="F470" s="232">
        <v>9200</v>
      </c>
      <c r="G470" s="232">
        <v>15600</v>
      </c>
      <c r="H470" s="232">
        <v>20000</v>
      </c>
      <c r="I470" s="232">
        <v>25700</v>
      </c>
      <c r="J470" s="232">
        <v>30000</v>
      </c>
      <c r="K470" s="232">
        <v>34100</v>
      </c>
      <c r="L470" s="232">
        <v>38200</v>
      </c>
      <c r="M470" s="232">
        <v>43600</v>
      </c>
    </row>
    <row r="471" spans="1:13" x14ac:dyDescent="0.4">
      <c r="A471" s="155"/>
      <c r="B471" s="155"/>
      <c r="C471" s="155"/>
      <c r="D471" s="230"/>
      <c r="E471" s="231" t="s">
        <v>2159</v>
      </c>
      <c r="F471" s="232">
        <v>8290</v>
      </c>
      <c r="G471" s="232">
        <v>16000</v>
      </c>
      <c r="H471" s="232">
        <v>20200</v>
      </c>
      <c r="I471" s="232">
        <v>28100</v>
      </c>
      <c r="J471" s="232">
        <v>32900</v>
      </c>
      <c r="K471" s="232">
        <v>37200</v>
      </c>
      <c r="L471" s="232">
        <v>46400</v>
      </c>
      <c r="M471" s="232">
        <v>49000</v>
      </c>
    </row>
    <row r="472" spans="1:13" x14ac:dyDescent="0.4">
      <c r="A472" s="155"/>
      <c r="B472" s="155"/>
      <c r="C472" s="155"/>
      <c r="D472" s="230"/>
      <c r="E472" s="231" t="s">
        <v>66</v>
      </c>
      <c r="F472" s="232">
        <v>9170</v>
      </c>
      <c r="G472" s="232">
        <v>15600</v>
      </c>
      <c r="H472" s="232">
        <v>20100</v>
      </c>
      <c r="I472" s="232">
        <v>26300</v>
      </c>
      <c r="J472" s="232">
        <v>30800</v>
      </c>
      <c r="K472" s="232">
        <v>35100</v>
      </c>
      <c r="L472" s="232">
        <v>40900</v>
      </c>
      <c r="M472" s="232">
        <v>45500</v>
      </c>
    </row>
    <row r="473" spans="1:13" x14ac:dyDescent="0.4">
      <c r="A473" s="236">
        <v>187</v>
      </c>
      <c r="B473" s="243" t="s">
        <v>2160</v>
      </c>
      <c r="C473" s="236">
        <v>2</v>
      </c>
      <c r="D473" s="237">
        <v>3.42</v>
      </c>
      <c r="E473" s="238" t="s">
        <v>64</v>
      </c>
      <c r="F473" s="239">
        <v>438</v>
      </c>
      <c r="G473" s="239">
        <v>905</v>
      </c>
      <c r="H473" s="239">
        <v>1300</v>
      </c>
      <c r="I473" s="239">
        <v>1900</v>
      </c>
      <c r="J473" s="239">
        <v>2410</v>
      </c>
      <c r="K473" s="239">
        <v>2970</v>
      </c>
      <c r="L473" s="239">
        <v>3590</v>
      </c>
      <c r="M473" s="239">
        <v>4500</v>
      </c>
    </row>
    <row r="474" spans="1:13" x14ac:dyDescent="0.4">
      <c r="A474" s="236"/>
      <c r="B474" s="236"/>
      <c r="C474" s="236"/>
      <c r="D474" s="237"/>
      <c r="E474" s="238" t="s">
        <v>65</v>
      </c>
      <c r="F474" s="239">
        <v>331</v>
      </c>
      <c r="G474" s="239">
        <v>695</v>
      </c>
      <c r="H474" s="239">
        <v>1060</v>
      </c>
      <c r="I474" s="239">
        <v>1620</v>
      </c>
      <c r="J474" s="239">
        <v>1990</v>
      </c>
      <c r="K474" s="239">
        <v>2370</v>
      </c>
      <c r="L474" s="239">
        <v>3080</v>
      </c>
      <c r="M474" s="239">
        <v>3380</v>
      </c>
    </row>
    <row r="475" spans="1:13" x14ac:dyDescent="0.4">
      <c r="A475" s="236"/>
      <c r="B475" s="236"/>
      <c r="C475" s="236"/>
      <c r="D475" s="237"/>
      <c r="E475" s="238" t="s">
        <v>66</v>
      </c>
      <c r="F475" s="239">
        <v>418</v>
      </c>
      <c r="G475" s="239">
        <v>811</v>
      </c>
      <c r="H475" s="239">
        <v>1160</v>
      </c>
      <c r="I475" s="239">
        <v>1700</v>
      </c>
      <c r="J475" s="239">
        <v>2100</v>
      </c>
      <c r="K475" s="239">
        <v>2510</v>
      </c>
      <c r="L475" s="239">
        <v>3200</v>
      </c>
      <c r="M475" s="239">
        <v>3620</v>
      </c>
    </row>
    <row r="476" spans="1:13" x14ac:dyDescent="0.4">
      <c r="A476" s="155">
        <v>188</v>
      </c>
      <c r="B476" s="155" t="s">
        <v>925</v>
      </c>
      <c r="C476" s="155">
        <v>2</v>
      </c>
      <c r="D476" s="230" t="s">
        <v>927</v>
      </c>
      <c r="E476" s="231" t="s">
        <v>64</v>
      </c>
      <c r="F476" s="232">
        <v>1500</v>
      </c>
      <c r="G476" s="232">
        <v>3140</v>
      </c>
      <c r="H476" s="232">
        <v>4540</v>
      </c>
      <c r="I476" s="232">
        <v>6630</v>
      </c>
      <c r="J476" s="232">
        <v>8410</v>
      </c>
      <c r="K476" s="232">
        <v>10400</v>
      </c>
      <c r="L476" s="232">
        <v>12500</v>
      </c>
      <c r="M476" s="232">
        <v>15600</v>
      </c>
    </row>
    <row r="477" spans="1:13" x14ac:dyDescent="0.4">
      <c r="A477" s="155"/>
      <c r="B477" s="155"/>
      <c r="C477" s="155"/>
      <c r="D477" s="230"/>
      <c r="E477" s="231" t="s">
        <v>65</v>
      </c>
      <c r="F477" s="232">
        <v>1560</v>
      </c>
      <c r="G477" s="232">
        <v>3210</v>
      </c>
      <c r="H477" s="232">
        <v>4760</v>
      </c>
      <c r="I477" s="232">
        <v>7120</v>
      </c>
      <c r="J477" s="232">
        <v>8700</v>
      </c>
      <c r="K477" s="232">
        <v>10200</v>
      </c>
      <c r="L477" s="232">
        <v>13200</v>
      </c>
      <c r="M477" s="232">
        <v>14400</v>
      </c>
    </row>
    <row r="478" spans="1:13" x14ac:dyDescent="0.4">
      <c r="A478" s="155"/>
      <c r="B478" s="155"/>
      <c r="C478" s="155"/>
      <c r="D478" s="230"/>
      <c r="E478" s="231" t="s">
        <v>66</v>
      </c>
      <c r="F478" s="232">
        <v>1510</v>
      </c>
      <c r="G478" s="232">
        <v>3170</v>
      </c>
      <c r="H478" s="232">
        <v>4660</v>
      </c>
      <c r="I478" s="232">
        <v>6960</v>
      </c>
      <c r="J478" s="232">
        <v>8620</v>
      </c>
      <c r="K478" s="232">
        <v>10300</v>
      </c>
      <c r="L478" s="232">
        <v>13000</v>
      </c>
      <c r="M478" s="232">
        <v>14700</v>
      </c>
    </row>
    <row r="479" spans="1:13" x14ac:dyDescent="0.4">
      <c r="A479" s="236">
        <v>189</v>
      </c>
      <c r="B479" s="236" t="s">
        <v>931</v>
      </c>
      <c r="C479" s="236">
        <v>2</v>
      </c>
      <c r="D479" s="237">
        <v>306</v>
      </c>
      <c r="E479" s="238" t="s">
        <v>64</v>
      </c>
      <c r="F479" s="239">
        <v>2990</v>
      </c>
      <c r="G479" s="239">
        <v>6390</v>
      </c>
      <c r="H479" s="239">
        <v>9270</v>
      </c>
      <c r="I479" s="239">
        <v>13500</v>
      </c>
      <c r="J479" s="239">
        <v>17100</v>
      </c>
      <c r="K479" s="239">
        <v>20900</v>
      </c>
      <c r="L479" s="239">
        <v>25100</v>
      </c>
      <c r="M479" s="239">
        <v>31000</v>
      </c>
    </row>
    <row r="480" spans="1:13" x14ac:dyDescent="0.4">
      <c r="A480" s="236"/>
      <c r="B480" s="236"/>
      <c r="C480" s="236"/>
      <c r="D480" s="237"/>
      <c r="E480" s="238" t="s">
        <v>2159</v>
      </c>
      <c r="F480" s="239">
        <v>4750</v>
      </c>
      <c r="G480" s="239">
        <v>7220</v>
      </c>
      <c r="H480" s="239">
        <v>9830</v>
      </c>
      <c r="I480" s="239">
        <v>13600</v>
      </c>
      <c r="J480" s="239">
        <v>15900</v>
      </c>
      <c r="K480" s="239">
        <v>18200</v>
      </c>
      <c r="L480" s="239">
        <v>22700</v>
      </c>
      <c r="M480" s="239">
        <v>23800</v>
      </c>
    </row>
    <row r="481" spans="1:13" x14ac:dyDescent="0.4">
      <c r="A481" s="236"/>
      <c r="B481" s="236"/>
      <c r="C481" s="236"/>
      <c r="D481" s="237"/>
      <c r="E481" s="238" t="s">
        <v>66</v>
      </c>
      <c r="F481" s="239">
        <v>3100</v>
      </c>
      <c r="G481" s="239">
        <v>6570</v>
      </c>
      <c r="H481" s="239">
        <v>9460</v>
      </c>
      <c r="I481" s="239">
        <v>13600</v>
      </c>
      <c r="J481" s="239">
        <v>16400</v>
      </c>
      <c r="K481" s="239">
        <v>19300</v>
      </c>
      <c r="L481" s="239">
        <v>23600</v>
      </c>
      <c r="M481" s="239">
        <v>26300</v>
      </c>
    </row>
    <row r="482" spans="1:13" x14ac:dyDescent="0.4">
      <c r="A482" s="155">
        <v>190</v>
      </c>
      <c r="B482" s="155" t="s">
        <v>933</v>
      </c>
      <c r="C482" s="155">
        <v>2</v>
      </c>
      <c r="D482" s="242">
        <v>1661</v>
      </c>
      <c r="E482" s="231" t="s">
        <v>64</v>
      </c>
      <c r="F482" s="232">
        <v>10400</v>
      </c>
      <c r="G482" s="232">
        <v>19100</v>
      </c>
      <c r="H482" s="232">
        <v>25500</v>
      </c>
      <c r="I482" s="232">
        <v>34000</v>
      </c>
      <c r="J482" s="232">
        <v>40500</v>
      </c>
      <c r="K482" s="232">
        <v>47100</v>
      </c>
      <c r="L482" s="232">
        <v>53800</v>
      </c>
      <c r="M482" s="232">
        <v>62700</v>
      </c>
    </row>
    <row r="483" spans="1:13" x14ac:dyDescent="0.4">
      <c r="A483" s="155"/>
      <c r="B483" s="155"/>
      <c r="C483" s="155"/>
      <c r="D483" s="230"/>
      <c r="E483" s="231" t="s">
        <v>2159</v>
      </c>
      <c r="F483" s="232">
        <v>11200</v>
      </c>
      <c r="G483" s="232">
        <v>19400</v>
      </c>
      <c r="H483" s="232">
        <v>24500</v>
      </c>
      <c r="I483" s="232">
        <v>33100</v>
      </c>
      <c r="J483" s="232">
        <v>38200</v>
      </c>
      <c r="K483" s="232">
        <v>42900</v>
      </c>
      <c r="L483" s="232">
        <v>53000</v>
      </c>
      <c r="M483" s="232">
        <v>55300</v>
      </c>
    </row>
    <row r="484" spans="1:13" x14ac:dyDescent="0.4">
      <c r="A484" s="155"/>
      <c r="B484" s="155"/>
      <c r="C484" s="155"/>
      <c r="D484" s="230"/>
      <c r="E484" s="231" t="s">
        <v>66</v>
      </c>
      <c r="F484" s="232">
        <v>10400</v>
      </c>
      <c r="G484" s="232">
        <v>19100</v>
      </c>
      <c r="H484" s="232">
        <v>25300</v>
      </c>
      <c r="I484" s="232">
        <v>33700</v>
      </c>
      <c r="J484" s="232">
        <v>39700</v>
      </c>
      <c r="K484" s="232">
        <v>45600</v>
      </c>
      <c r="L484" s="232">
        <v>53400</v>
      </c>
      <c r="M484" s="232">
        <v>59700</v>
      </c>
    </row>
    <row r="485" spans="1:13" x14ac:dyDescent="0.4">
      <c r="A485" s="236">
        <v>191</v>
      </c>
      <c r="B485" s="236" t="s">
        <v>937</v>
      </c>
      <c r="C485" s="236">
        <v>2</v>
      </c>
      <c r="D485" s="237">
        <v>123</v>
      </c>
      <c r="E485" s="238" t="s">
        <v>64</v>
      </c>
      <c r="F485" s="239">
        <v>1210</v>
      </c>
      <c r="G485" s="239">
        <v>3660</v>
      </c>
      <c r="H485" s="239">
        <v>6180</v>
      </c>
      <c r="I485" s="239">
        <v>10400</v>
      </c>
      <c r="J485" s="239">
        <v>14100</v>
      </c>
      <c r="K485" s="239">
        <v>18500</v>
      </c>
      <c r="L485" s="239">
        <v>23300</v>
      </c>
      <c r="M485" s="239">
        <v>30400</v>
      </c>
    </row>
    <row r="486" spans="1:13" x14ac:dyDescent="0.4">
      <c r="A486" s="236"/>
      <c r="B486" s="236"/>
      <c r="C486" s="236"/>
      <c r="D486" s="237"/>
      <c r="E486" s="238" t="s">
        <v>65</v>
      </c>
      <c r="F486" s="239">
        <v>2160</v>
      </c>
      <c r="G486" s="239">
        <v>4980</v>
      </c>
      <c r="H486" s="239">
        <v>6420</v>
      </c>
      <c r="I486" s="239">
        <v>9440</v>
      </c>
      <c r="J486" s="239">
        <v>11400</v>
      </c>
      <c r="K486" s="239">
        <v>13300</v>
      </c>
      <c r="L486" s="239">
        <v>17100</v>
      </c>
      <c r="M486" s="239">
        <v>18500</v>
      </c>
    </row>
    <row r="487" spans="1:13" x14ac:dyDescent="0.4">
      <c r="A487" s="236"/>
      <c r="B487" s="236"/>
      <c r="C487" s="236"/>
      <c r="D487" s="237"/>
      <c r="E487" s="238" t="s">
        <v>66</v>
      </c>
      <c r="F487" s="239">
        <v>1370</v>
      </c>
      <c r="G487" s="239">
        <v>4230</v>
      </c>
      <c r="H487" s="239">
        <v>6330</v>
      </c>
      <c r="I487" s="239">
        <v>9690</v>
      </c>
      <c r="J487" s="239">
        <v>12000</v>
      </c>
      <c r="K487" s="239">
        <v>14300</v>
      </c>
      <c r="L487" s="239">
        <v>18200</v>
      </c>
      <c r="M487" s="239">
        <v>20400</v>
      </c>
    </row>
    <row r="488" spans="1:13" x14ac:dyDescent="0.4">
      <c r="A488" s="155">
        <v>192</v>
      </c>
      <c r="B488" s="155" t="s">
        <v>942</v>
      </c>
      <c r="C488" s="155">
        <v>2</v>
      </c>
      <c r="D488" s="230">
        <v>846</v>
      </c>
      <c r="E488" s="231" t="s">
        <v>64</v>
      </c>
      <c r="F488" s="232">
        <v>6300</v>
      </c>
      <c r="G488" s="232">
        <v>11800</v>
      </c>
      <c r="H488" s="232">
        <v>15900</v>
      </c>
      <c r="I488" s="232">
        <v>21400</v>
      </c>
      <c r="J488" s="232">
        <v>25600</v>
      </c>
      <c r="K488" s="232">
        <v>29900</v>
      </c>
      <c r="L488" s="232">
        <v>34200</v>
      </c>
      <c r="M488" s="232">
        <v>40000</v>
      </c>
    </row>
    <row r="489" spans="1:13" x14ac:dyDescent="0.4">
      <c r="A489" s="155"/>
      <c r="B489" s="155"/>
      <c r="C489" s="155"/>
      <c r="D489" s="230"/>
      <c r="E489" s="231" t="s">
        <v>2159</v>
      </c>
      <c r="F489" s="232">
        <v>7040</v>
      </c>
      <c r="G489" s="232">
        <v>13300</v>
      </c>
      <c r="H489" s="232">
        <v>16500</v>
      </c>
      <c r="I489" s="232">
        <v>22900</v>
      </c>
      <c r="J489" s="232">
        <v>26800</v>
      </c>
      <c r="K489" s="232">
        <v>30400</v>
      </c>
      <c r="L489" s="232">
        <v>38000</v>
      </c>
      <c r="M489" s="232">
        <v>40000</v>
      </c>
    </row>
    <row r="490" spans="1:13" x14ac:dyDescent="0.4">
      <c r="A490" s="155"/>
      <c r="B490" s="155"/>
      <c r="C490" s="155"/>
      <c r="D490" s="230"/>
      <c r="E490" s="231" t="s">
        <v>66</v>
      </c>
      <c r="F490" s="232">
        <v>6330</v>
      </c>
      <c r="G490" s="232">
        <v>12000</v>
      </c>
      <c r="H490" s="232">
        <v>16000</v>
      </c>
      <c r="I490" s="232">
        <v>21800</v>
      </c>
      <c r="J490" s="232">
        <v>26000</v>
      </c>
      <c r="K490" s="232">
        <v>30100</v>
      </c>
      <c r="L490" s="232">
        <v>35700</v>
      </c>
      <c r="M490" s="232">
        <v>40000</v>
      </c>
    </row>
    <row r="491" spans="1:13" x14ac:dyDescent="0.4">
      <c r="A491" s="236">
        <v>193</v>
      </c>
      <c r="B491" s="236" t="s">
        <v>946</v>
      </c>
      <c r="C491" s="236">
        <v>1</v>
      </c>
      <c r="D491" s="237" t="s">
        <v>948</v>
      </c>
      <c r="E491" s="238" t="s">
        <v>64</v>
      </c>
      <c r="F491" s="239">
        <v>328</v>
      </c>
      <c r="G491" s="239">
        <v>588</v>
      </c>
      <c r="H491" s="239">
        <v>787</v>
      </c>
      <c r="I491" s="239">
        <v>1060</v>
      </c>
      <c r="J491" s="239">
        <v>1280</v>
      </c>
      <c r="K491" s="239">
        <v>1510</v>
      </c>
      <c r="L491" s="239">
        <v>1750</v>
      </c>
      <c r="M491" s="239">
        <v>2090</v>
      </c>
    </row>
    <row r="492" spans="1:13" x14ac:dyDescent="0.4">
      <c r="A492" s="236"/>
      <c r="B492" s="236"/>
      <c r="C492" s="236"/>
      <c r="D492" s="237"/>
      <c r="E492" s="238" t="s">
        <v>65</v>
      </c>
      <c r="F492" s="239">
        <v>319</v>
      </c>
      <c r="G492" s="239">
        <v>690</v>
      </c>
      <c r="H492" s="239">
        <v>1000</v>
      </c>
      <c r="I492" s="239">
        <v>1440</v>
      </c>
      <c r="J492" s="239">
        <v>1790</v>
      </c>
      <c r="K492" s="239">
        <v>2160</v>
      </c>
      <c r="L492" s="239">
        <v>2580</v>
      </c>
      <c r="M492" s="239">
        <v>3060</v>
      </c>
    </row>
    <row r="493" spans="1:13" x14ac:dyDescent="0.4">
      <c r="A493" s="236"/>
      <c r="B493" s="236"/>
      <c r="C493" s="236"/>
      <c r="D493" s="237"/>
      <c r="E493" s="238" t="s">
        <v>66</v>
      </c>
      <c r="F493" s="239">
        <v>327</v>
      </c>
      <c r="G493" s="239">
        <v>608</v>
      </c>
      <c r="H493" s="239">
        <v>838</v>
      </c>
      <c r="I493" s="239">
        <v>1170</v>
      </c>
      <c r="J493" s="239">
        <v>1440</v>
      </c>
      <c r="K493" s="239">
        <v>1740</v>
      </c>
      <c r="L493" s="239">
        <v>2060</v>
      </c>
      <c r="M493" s="239">
        <v>2470</v>
      </c>
    </row>
    <row r="494" spans="1:13" x14ac:dyDescent="0.4">
      <c r="A494" s="155">
        <v>194</v>
      </c>
      <c r="B494" s="155" t="s">
        <v>950</v>
      </c>
      <c r="C494" s="155">
        <v>1</v>
      </c>
      <c r="D494" s="230">
        <v>300</v>
      </c>
      <c r="E494" s="231" t="s">
        <v>64</v>
      </c>
      <c r="F494" s="232">
        <v>1260</v>
      </c>
      <c r="G494" s="232">
        <v>1850</v>
      </c>
      <c r="H494" s="232">
        <v>2220</v>
      </c>
      <c r="I494" s="232">
        <v>2660</v>
      </c>
      <c r="J494" s="232">
        <v>2970</v>
      </c>
      <c r="K494" s="232">
        <v>3270</v>
      </c>
      <c r="L494" s="232">
        <v>3560</v>
      </c>
      <c r="M494" s="232">
        <v>3920</v>
      </c>
    </row>
    <row r="495" spans="1:13" x14ac:dyDescent="0.4">
      <c r="A495" s="155"/>
      <c r="B495" s="155"/>
      <c r="C495" s="155"/>
      <c r="D495" s="230"/>
      <c r="E495" s="231" t="s">
        <v>2159</v>
      </c>
      <c r="F495" s="232">
        <v>1420</v>
      </c>
      <c r="G495" s="232">
        <v>2730</v>
      </c>
      <c r="H495" s="232">
        <v>3750</v>
      </c>
      <c r="I495" s="232">
        <v>5110</v>
      </c>
      <c r="J495" s="232">
        <v>6110</v>
      </c>
      <c r="K495" s="232">
        <v>7210</v>
      </c>
      <c r="L495" s="232">
        <v>8390</v>
      </c>
      <c r="M495" s="232">
        <v>9730</v>
      </c>
    </row>
    <row r="496" spans="1:13" x14ac:dyDescent="0.4">
      <c r="A496" s="155"/>
      <c r="B496" s="155"/>
      <c r="C496" s="155"/>
      <c r="D496" s="230"/>
      <c r="E496" s="231" t="s">
        <v>66</v>
      </c>
      <c r="F496" s="232">
        <v>1270</v>
      </c>
      <c r="G496" s="232">
        <v>1890</v>
      </c>
      <c r="H496" s="232">
        <v>2300</v>
      </c>
      <c r="I496" s="232">
        <v>2840</v>
      </c>
      <c r="J496" s="232">
        <v>3230</v>
      </c>
      <c r="K496" s="232">
        <v>3640</v>
      </c>
      <c r="L496" s="232">
        <v>4050</v>
      </c>
      <c r="M496" s="232">
        <v>4580</v>
      </c>
    </row>
    <row r="497" spans="1:13" x14ac:dyDescent="0.4">
      <c r="A497" s="236">
        <v>195</v>
      </c>
      <c r="B497" s="236" t="s">
        <v>953</v>
      </c>
      <c r="C497" s="236">
        <v>1</v>
      </c>
      <c r="D497" s="237">
        <v>58.1</v>
      </c>
      <c r="E497" s="238" t="s">
        <v>64</v>
      </c>
      <c r="F497" s="239">
        <v>265</v>
      </c>
      <c r="G497" s="239">
        <v>640</v>
      </c>
      <c r="H497" s="239">
        <v>970</v>
      </c>
      <c r="I497" s="239">
        <v>1460</v>
      </c>
      <c r="J497" s="239">
        <v>1870</v>
      </c>
      <c r="K497" s="239">
        <v>2310</v>
      </c>
      <c r="L497" s="239">
        <v>2770</v>
      </c>
      <c r="M497" s="239">
        <v>3430</v>
      </c>
    </row>
    <row r="498" spans="1:13" x14ac:dyDescent="0.4">
      <c r="A498" s="236"/>
      <c r="B498" s="236"/>
      <c r="C498" s="236"/>
      <c r="D498" s="237"/>
      <c r="E498" s="238" t="s">
        <v>65</v>
      </c>
      <c r="F498" s="239">
        <v>626</v>
      </c>
      <c r="G498" s="239">
        <v>1310</v>
      </c>
      <c r="H498" s="239">
        <v>1890</v>
      </c>
      <c r="I498" s="239">
        <v>2690</v>
      </c>
      <c r="J498" s="239">
        <v>3320</v>
      </c>
      <c r="K498" s="239">
        <v>4010</v>
      </c>
      <c r="L498" s="239">
        <v>4770</v>
      </c>
      <c r="M498" s="239">
        <v>5670</v>
      </c>
    </row>
    <row r="499" spans="1:13" x14ac:dyDescent="0.4">
      <c r="A499" s="236"/>
      <c r="B499" s="236"/>
      <c r="C499" s="236"/>
      <c r="D499" s="237"/>
      <c r="E499" s="238" t="s">
        <v>66</v>
      </c>
      <c r="F499" s="239">
        <v>334</v>
      </c>
      <c r="G499" s="239">
        <v>834</v>
      </c>
      <c r="H499" s="239">
        <v>1290</v>
      </c>
      <c r="I499" s="239">
        <v>1980</v>
      </c>
      <c r="J499" s="239">
        <v>2530</v>
      </c>
      <c r="K499" s="239">
        <v>3150</v>
      </c>
      <c r="L499" s="239">
        <v>3820</v>
      </c>
      <c r="M499" s="239">
        <v>4660</v>
      </c>
    </row>
    <row r="500" spans="1:13" x14ac:dyDescent="0.4">
      <c r="A500" s="155">
        <v>196</v>
      </c>
      <c r="B500" s="155" t="s">
        <v>956</v>
      </c>
      <c r="C500" s="155">
        <v>2</v>
      </c>
      <c r="D500" s="230">
        <v>29.3</v>
      </c>
      <c r="E500" s="231" t="s">
        <v>64</v>
      </c>
      <c r="F500" s="232">
        <v>391</v>
      </c>
      <c r="G500" s="232">
        <v>1670</v>
      </c>
      <c r="H500" s="232">
        <v>3230</v>
      </c>
      <c r="I500" s="232">
        <v>6110</v>
      </c>
      <c r="J500" s="232">
        <v>8890</v>
      </c>
      <c r="K500" s="232">
        <v>12200</v>
      </c>
      <c r="L500" s="232">
        <v>15900</v>
      </c>
      <c r="M500" s="232">
        <v>21500</v>
      </c>
    </row>
    <row r="501" spans="1:13" x14ac:dyDescent="0.4">
      <c r="A501" s="155"/>
      <c r="B501" s="155"/>
      <c r="C501" s="155"/>
      <c r="D501" s="230"/>
      <c r="E501" s="231" t="s">
        <v>65</v>
      </c>
      <c r="F501" s="232">
        <v>1090</v>
      </c>
      <c r="G501" s="232">
        <v>2320</v>
      </c>
      <c r="H501" s="232">
        <v>3430</v>
      </c>
      <c r="I501" s="232">
        <v>5110</v>
      </c>
      <c r="J501" s="232">
        <v>6220</v>
      </c>
      <c r="K501" s="232">
        <v>7310</v>
      </c>
      <c r="L501" s="232">
        <v>9420</v>
      </c>
      <c r="M501" s="232">
        <v>10200</v>
      </c>
    </row>
    <row r="502" spans="1:13" x14ac:dyDescent="0.4">
      <c r="A502" s="155"/>
      <c r="B502" s="155"/>
      <c r="C502" s="155"/>
      <c r="D502" s="230"/>
      <c r="E502" s="231" t="s">
        <v>66</v>
      </c>
      <c r="F502" s="232">
        <v>535</v>
      </c>
      <c r="G502" s="232">
        <v>2010</v>
      </c>
      <c r="H502" s="232">
        <v>3360</v>
      </c>
      <c r="I502" s="232">
        <v>5300</v>
      </c>
      <c r="J502" s="232">
        <v>6620</v>
      </c>
      <c r="K502" s="232">
        <v>7920</v>
      </c>
      <c r="L502" s="232">
        <v>10200</v>
      </c>
      <c r="M502" s="232">
        <v>11400</v>
      </c>
    </row>
    <row r="503" spans="1:13" x14ac:dyDescent="0.4">
      <c r="A503" s="236">
        <v>197</v>
      </c>
      <c r="B503" s="236" t="s">
        <v>959</v>
      </c>
      <c r="C503" s="236">
        <v>1</v>
      </c>
      <c r="D503" s="237">
        <v>526</v>
      </c>
      <c r="E503" s="238" t="s">
        <v>64</v>
      </c>
      <c r="F503" s="239">
        <v>3320</v>
      </c>
      <c r="G503" s="239">
        <v>5710</v>
      </c>
      <c r="H503" s="239">
        <v>7460</v>
      </c>
      <c r="I503" s="239">
        <v>9810</v>
      </c>
      <c r="J503" s="239">
        <v>11600</v>
      </c>
      <c r="K503" s="239">
        <v>13500</v>
      </c>
      <c r="L503" s="239">
        <v>15400</v>
      </c>
      <c r="M503" s="239">
        <v>18100</v>
      </c>
    </row>
    <row r="504" spans="1:13" x14ac:dyDescent="0.4">
      <c r="A504" s="236"/>
      <c r="B504" s="236"/>
      <c r="C504" s="236"/>
      <c r="D504" s="237"/>
      <c r="E504" s="238" t="s">
        <v>2159</v>
      </c>
      <c r="F504" s="239">
        <v>2410</v>
      </c>
      <c r="G504" s="239">
        <v>4510</v>
      </c>
      <c r="H504" s="239">
        <v>6130</v>
      </c>
      <c r="I504" s="239">
        <v>8300</v>
      </c>
      <c r="J504" s="239">
        <v>9900</v>
      </c>
      <c r="K504" s="239">
        <v>11700</v>
      </c>
      <c r="L504" s="239">
        <v>13600</v>
      </c>
      <c r="M504" s="239">
        <v>15700</v>
      </c>
    </row>
    <row r="505" spans="1:13" x14ac:dyDescent="0.4">
      <c r="A505" s="236"/>
      <c r="B505" s="236"/>
      <c r="C505" s="236"/>
      <c r="D505" s="237"/>
      <c r="E505" s="238" t="s">
        <v>66</v>
      </c>
      <c r="F505" s="239">
        <v>3270</v>
      </c>
      <c r="G505" s="239">
        <v>5620</v>
      </c>
      <c r="H505" s="239">
        <v>7340</v>
      </c>
      <c r="I505" s="239">
        <v>9620</v>
      </c>
      <c r="J505" s="239">
        <v>11400</v>
      </c>
      <c r="K505" s="239">
        <v>13200</v>
      </c>
      <c r="L505" s="239">
        <v>15100</v>
      </c>
      <c r="M505" s="239">
        <v>17500</v>
      </c>
    </row>
    <row r="506" spans="1:13" x14ac:dyDescent="0.4">
      <c r="A506" s="155">
        <v>198</v>
      </c>
      <c r="B506" s="155" t="s">
        <v>962</v>
      </c>
      <c r="C506" s="155">
        <v>1</v>
      </c>
      <c r="D506" s="230">
        <v>78.599999999999994</v>
      </c>
      <c r="E506" s="231" t="s">
        <v>64</v>
      </c>
      <c r="F506" s="232">
        <v>600</v>
      </c>
      <c r="G506" s="232">
        <v>1040</v>
      </c>
      <c r="H506" s="232">
        <v>1330</v>
      </c>
      <c r="I506" s="232">
        <v>1650</v>
      </c>
      <c r="J506" s="232">
        <v>1870</v>
      </c>
      <c r="K506" s="232">
        <v>2070</v>
      </c>
      <c r="L506" s="232">
        <v>2250</v>
      </c>
      <c r="M506" s="232">
        <v>2470</v>
      </c>
    </row>
    <row r="507" spans="1:13" x14ac:dyDescent="0.4">
      <c r="A507" s="155"/>
      <c r="B507" s="155"/>
      <c r="C507" s="155"/>
      <c r="D507" s="230"/>
      <c r="E507" s="231" t="s">
        <v>2159</v>
      </c>
      <c r="F507" s="232">
        <v>510</v>
      </c>
      <c r="G507" s="232">
        <v>1040</v>
      </c>
      <c r="H507" s="232">
        <v>1450</v>
      </c>
      <c r="I507" s="232">
        <v>1980</v>
      </c>
      <c r="J507" s="232">
        <v>2370</v>
      </c>
      <c r="K507" s="232">
        <v>2780</v>
      </c>
      <c r="L507" s="232">
        <v>3220</v>
      </c>
      <c r="M507" s="232">
        <v>3690</v>
      </c>
    </row>
    <row r="508" spans="1:13" x14ac:dyDescent="0.4">
      <c r="A508" s="155"/>
      <c r="B508" s="155"/>
      <c r="C508" s="155"/>
      <c r="D508" s="230"/>
      <c r="E508" s="231" t="s">
        <v>66</v>
      </c>
      <c r="F508" s="232">
        <v>593</v>
      </c>
      <c r="G508" s="232">
        <v>1040</v>
      </c>
      <c r="H508" s="232">
        <v>1340</v>
      </c>
      <c r="I508" s="232">
        <v>1700</v>
      </c>
      <c r="J508" s="232">
        <v>1960</v>
      </c>
      <c r="K508" s="232">
        <v>2210</v>
      </c>
      <c r="L508" s="232">
        <v>2450</v>
      </c>
      <c r="M508" s="232">
        <v>2750</v>
      </c>
    </row>
    <row r="509" spans="1:13" x14ac:dyDescent="0.4">
      <c r="A509" s="236">
        <v>199</v>
      </c>
      <c r="B509" s="236" t="s">
        <v>967</v>
      </c>
      <c r="C509" s="236">
        <v>2</v>
      </c>
      <c r="D509" s="241">
        <v>1318</v>
      </c>
      <c r="E509" s="238" t="s">
        <v>64</v>
      </c>
      <c r="F509" s="239">
        <v>9860</v>
      </c>
      <c r="G509" s="239">
        <v>15800</v>
      </c>
      <c r="H509" s="239">
        <v>19900</v>
      </c>
      <c r="I509" s="239">
        <v>25300</v>
      </c>
      <c r="J509" s="239">
        <v>29400</v>
      </c>
      <c r="K509" s="239">
        <v>33600</v>
      </c>
      <c r="L509" s="239">
        <v>37700</v>
      </c>
      <c r="M509" s="239">
        <v>43400</v>
      </c>
    </row>
    <row r="510" spans="1:13" x14ac:dyDescent="0.4">
      <c r="A510" s="236"/>
      <c r="B510" s="236"/>
      <c r="C510" s="236"/>
      <c r="D510" s="237"/>
      <c r="E510" s="238" t="s">
        <v>2159</v>
      </c>
      <c r="F510" s="239">
        <v>8780</v>
      </c>
      <c r="G510" s="239">
        <v>16700</v>
      </c>
      <c r="H510" s="239">
        <v>19400</v>
      </c>
      <c r="I510" s="239">
        <v>26900</v>
      </c>
      <c r="J510" s="239">
        <v>31500</v>
      </c>
      <c r="K510" s="239">
        <v>35700</v>
      </c>
      <c r="L510" s="239">
        <v>44500</v>
      </c>
      <c r="M510" s="239">
        <v>47100</v>
      </c>
    </row>
    <row r="511" spans="1:13" x14ac:dyDescent="0.4">
      <c r="A511" s="236"/>
      <c r="B511" s="236"/>
      <c r="C511" s="236"/>
      <c r="D511" s="237"/>
      <c r="E511" s="238" t="s">
        <v>66</v>
      </c>
      <c r="F511" s="239">
        <v>9820</v>
      </c>
      <c r="G511" s="239">
        <v>15900</v>
      </c>
      <c r="H511" s="239">
        <v>19800</v>
      </c>
      <c r="I511" s="239">
        <v>25800</v>
      </c>
      <c r="J511" s="239">
        <v>30200</v>
      </c>
      <c r="K511" s="239">
        <v>34400</v>
      </c>
      <c r="L511" s="239">
        <v>40300</v>
      </c>
      <c r="M511" s="239">
        <v>44900</v>
      </c>
    </row>
    <row r="512" spans="1:13" x14ac:dyDescent="0.4">
      <c r="A512" s="155">
        <v>200</v>
      </c>
      <c r="B512" s="155" t="s">
        <v>971</v>
      </c>
      <c r="C512" s="155">
        <v>2</v>
      </c>
      <c r="D512" s="242">
        <v>1746</v>
      </c>
      <c r="E512" s="231" t="s">
        <v>64</v>
      </c>
      <c r="F512" s="232">
        <v>8940</v>
      </c>
      <c r="G512" s="232">
        <v>16900</v>
      </c>
      <c r="H512" s="232">
        <v>23000</v>
      </c>
      <c r="I512" s="232">
        <v>31200</v>
      </c>
      <c r="J512" s="232">
        <v>37600</v>
      </c>
      <c r="K512" s="232">
        <v>44200</v>
      </c>
      <c r="L512" s="232">
        <v>50900</v>
      </c>
      <c r="M512" s="232">
        <v>60100</v>
      </c>
    </row>
    <row r="513" spans="1:13" x14ac:dyDescent="0.4">
      <c r="A513" s="155"/>
      <c r="B513" s="155"/>
      <c r="C513" s="155"/>
      <c r="D513" s="230"/>
      <c r="E513" s="231" t="s">
        <v>2159</v>
      </c>
      <c r="F513" s="232">
        <v>10700</v>
      </c>
      <c r="G513" s="232">
        <v>19200</v>
      </c>
      <c r="H513" s="232">
        <v>22700</v>
      </c>
      <c r="I513" s="232">
        <v>30900</v>
      </c>
      <c r="J513" s="232">
        <v>35800</v>
      </c>
      <c r="K513" s="232">
        <v>40200</v>
      </c>
      <c r="L513" s="232">
        <v>49900</v>
      </c>
      <c r="M513" s="232">
        <v>52200</v>
      </c>
    </row>
    <row r="514" spans="1:13" x14ac:dyDescent="0.4">
      <c r="A514" s="155"/>
      <c r="B514" s="155"/>
      <c r="C514" s="155"/>
      <c r="D514" s="230"/>
      <c r="E514" s="231" t="s">
        <v>66</v>
      </c>
      <c r="F514" s="232">
        <v>8990</v>
      </c>
      <c r="G514" s="232">
        <v>17100</v>
      </c>
      <c r="H514" s="232">
        <v>23000</v>
      </c>
      <c r="I514" s="232">
        <v>31200</v>
      </c>
      <c r="J514" s="232">
        <v>37200</v>
      </c>
      <c r="K514" s="232">
        <v>43100</v>
      </c>
      <c r="L514" s="232">
        <v>50700</v>
      </c>
      <c r="M514" s="232">
        <v>57500</v>
      </c>
    </row>
    <row r="515" spans="1:13" x14ac:dyDescent="0.4">
      <c r="A515" s="236">
        <v>201</v>
      </c>
      <c r="B515" s="236" t="s">
        <v>975</v>
      </c>
      <c r="C515" s="236">
        <v>2</v>
      </c>
      <c r="D515" s="237">
        <v>11.6</v>
      </c>
      <c r="E515" s="238" t="s">
        <v>64</v>
      </c>
      <c r="F515" s="239">
        <v>788</v>
      </c>
      <c r="G515" s="239">
        <v>2330</v>
      </c>
      <c r="H515" s="239">
        <v>3720</v>
      </c>
      <c r="I515" s="239">
        <v>5710</v>
      </c>
      <c r="J515" s="239">
        <v>7270</v>
      </c>
      <c r="K515" s="239">
        <v>8830</v>
      </c>
      <c r="L515" s="239">
        <v>10400</v>
      </c>
      <c r="M515" s="239">
        <v>12300</v>
      </c>
    </row>
    <row r="516" spans="1:13" x14ac:dyDescent="0.4">
      <c r="A516" s="236"/>
      <c r="B516" s="236"/>
      <c r="C516" s="236"/>
      <c r="D516" s="237"/>
      <c r="E516" s="238" t="s">
        <v>2159</v>
      </c>
      <c r="F516" s="239">
        <v>660</v>
      </c>
      <c r="G516" s="239">
        <v>1430</v>
      </c>
      <c r="H516" s="239">
        <v>2170</v>
      </c>
      <c r="I516" s="239">
        <v>3320</v>
      </c>
      <c r="J516" s="239">
        <v>4090</v>
      </c>
      <c r="K516" s="239">
        <v>4860</v>
      </c>
      <c r="L516" s="239">
        <v>6320</v>
      </c>
      <c r="M516" s="239">
        <v>6950</v>
      </c>
    </row>
    <row r="517" spans="1:13" x14ac:dyDescent="0.4">
      <c r="A517" s="236"/>
      <c r="B517" s="236"/>
      <c r="C517" s="236"/>
      <c r="D517" s="237"/>
      <c r="E517" s="238" t="s">
        <v>66</v>
      </c>
      <c r="F517" s="239">
        <v>747</v>
      </c>
      <c r="G517" s="239">
        <v>1800</v>
      </c>
      <c r="H517" s="239">
        <v>2610</v>
      </c>
      <c r="I517" s="239">
        <v>3790</v>
      </c>
      <c r="J517" s="239">
        <v>4620</v>
      </c>
      <c r="K517" s="239">
        <v>5460</v>
      </c>
      <c r="L517" s="239">
        <v>6940</v>
      </c>
      <c r="M517" s="239">
        <v>7710</v>
      </c>
    </row>
    <row r="518" spans="1:13" x14ac:dyDescent="0.4">
      <c r="A518" s="155">
        <v>202</v>
      </c>
      <c r="B518" s="155" t="s">
        <v>977</v>
      </c>
      <c r="C518" s="155">
        <v>2</v>
      </c>
      <c r="D518" s="230">
        <v>347</v>
      </c>
      <c r="E518" s="231" t="s">
        <v>64</v>
      </c>
      <c r="F518" s="232">
        <v>3920</v>
      </c>
      <c r="G518" s="232">
        <v>8000</v>
      </c>
      <c r="H518" s="232">
        <v>11400</v>
      </c>
      <c r="I518" s="232">
        <v>16300</v>
      </c>
      <c r="J518" s="232">
        <v>20400</v>
      </c>
      <c r="K518" s="232">
        <v>24800</v>
      </c>
      <c r="L518" s="232">
        <v>29600</v>
      </c>
      <c r="M518" s="232">
        <v>36400</v>
      </c>
    </row>
    <row r="519" spans="1:13" x14ac:dyDescent="0.4">
      <c r="A519" s="155"/>
      <c r="B519" s="155"/>
      <c r="C519" s="155"/>
      <c r="D519" s="230"/>
      <c r="E519" s="231" t="s">
        <v>2159</v>
      </c>
      <c r="F519" s="232">
        <v>4340</v>
      </c>
      <c r="G519" s="232">
        <v>8980</v>
      </c>
      <c r="H519" s="232">
        <v>12100</v>
      </c>
      <c r="I519" s="232">
        <v>17200</v>
      </c>
      <c r="J519" s="232">
        <v>20500</v>
      </c>
      <c r="K519" s="232">
        <v>23500</v>
      </c>
      <c r="L519" s="232">
        <v>29700</v>
      </c>
      <c r="M519" s="232">
        <v>31700</v>
      </c>
    </row>
    <row r="520" spans="1:13" x14ac:dyDescent="0.4">
      <c r="A520" s="155"/>
      <c r="B520" s="155"/>
      <c r="C520" s="155"/>
      <c r="D520" s="230"/>
      <c r="E520" s="231" t="s">
        <v>66</v>
      </c>
      <c r="F520" s="232">
        <v>3940</v>
      </c>
      <c r="G520" s="232">
        <v>8170</v>
      </c>
      <c r="H520" s="232">
        <v>11600</v>
      </c>
      <c r="I520" s="232">
        <v>16700</v>
      </c>
      <c r="J520" s="232">
        <v>20400</v>
      </c>
      <c r="K520" s="232">
        <v>24100</v>
      </c>
      <c r="L520" s="232">
        <v>29600</v>
      </c>
      <c r="M520" s="232">
        <v>33600</v>
      </c>
    </row>
    <row r="521" spans="1:13" x14ac:dyDescent="0.4">
      <c r="A521" s="236">
        <v>203</v>
      </c>
      <c r="B521" s="236" t="s">
        <v>979</v>
      </c>
      <c r="C521" s="236">
        <v>2</v>
      </c>
      <c r="D521" s="237">
        <v>56.9</v>
      </c>
      <c r="E521" s="238" t="s">
        <v>64</v>
      </c>
      <c r="F521" s="239">
        <v>552</v>
      </c>
      <c r="G521" s="239">
        <v>2330</v>
      </c>
      <c r="H521" s="239">
        <v>4460</v>
      </c>
      <c r="I521" s="239">
        <v>8340</v>
      </c>
      <c r="J521" s="239">
        <v>12000</v>
      </c>
      <c r="K521" s="239">
        <v>16300</v>
      </c>
      <c r="L521" s="239">
        <v>21200</v>
      </c>
      <c r="M521" s="239">
        <v>28300</v>
      </c>
    </row>
    <row r="522" spans="1:13" x14ac:dyDescent="0.4">
      <c r="A522" s="236"/>
      <c r="B522" s="236"/>
      <c r="C522" s="236"/>
      <c r="D522" s="237"/>
      <c r="E522" s="238" t="s">
        <v>2159</v>
      </c>
      <c r="F522" s="239">
        <v>1750</v>
      </c>
      <c r="G522" s="239">
        <v>3550</v>
      </c>
      <c r="H522" s="239">
        <v>5240</v>
      </c>
      <c r="I522" s="239">
        <v>7810</v>
      </c>
      <c r="J522" s="239">
        <v>9520</v>
      </c>
      <c r="K522" s="239">
        <v>11200</v>
      </c>
      <c r="L522" s="239">
        <v>14400</v>
      </c>
      <c r="M522" s="239">
        <v>15700</v>
      </c>
    </row>
    <row r="523" spans="1:13" x14ac:dyDescent="0.4">
      <c r="A523" s="236"/>
      <c r="B523" s="236"/>
      <c r="C523" s="236"/>
      <c r="D523" s="237"/>
      <c r="E523" s="238" t="s">
        <v>66</v>
      </c>
      <c r="F523" s="239">
        <v>747</v>
      </c>
      <c r="G523" s="239">
        <v>2870</v>
      </c>
      <c r="H523" s="239">
        <v>4940</v>
      </c>
      <c r="I523" s="239">
        <v>7940</v>
      </c>
      <c r="J523" s="239">
        <v>10000</v>
      </c>
      <c r="K523" s="239">
        <v>12000</v>
      </c>
      <c r="L523" s="239">
        <v>15400</v>
      </c>
      <c r="M523" s="239">
        <v>17200</v>
      </c>
    </row>
    <row r="524" spans="1:13" x14ac:dyDescent="0.4">
      <c r="A524" s="155">
        <v>204</v>
      </c>
      <c r="B524" s="155" t="s">
        <v>983</v>
      </c>
      <c r="C524" s="155">
        <v>2</v>
      </c>
      <c r="D524" s="230">
        <v>303</v>
      </c>
      <c r="E524" s="231" t="s">
        <v>64</v>
      </c>
      <c r="F524" s="232">
        <v>3050</v>
      </c>
      <c r="G524" s="232">
        <v>6740</v>
      </c>
      <c r="H524" s="232">
        <v>9880</v>
      </c>
      <c r="I524" s="232">
        <v>14500</v>
      </c>
      <c r="J524" s="232">
        <v>18400</v>
      </c>
      <c r="K524" s="232">
        <v>22500</v>
      </c>
      <c r="L524" s="232">
        <v>26900</v>
      </c>
      <c r="M524" s="232">
        <v>33200</v>
      </c>
    </row>
    <row r="525" spans="1:13" x14ac:dyDescent="0.4">
      <c r="A525" s="155"/>
      <c r="B525" s="155"/>
      <c r="C525" s="155"/>
      <c r="D525" s="230"/>
      <c r="E525" s="231" t="s">
        <v>2159</v>
      </c>
      <c r="F525" s="232">
        <v>4780</v>
      </c>
      <c r="G525" s="232">
        <v>8880</v>
      </c>
      <c r="H525" s="232">
        <v>12600</v>
      </c>
      <c r="I525" s="232">
        <v>18100</v>
      </c>
      <c r="J525" s="232">
        <v>21600</v>
      </c>
      <c r="K525" s="232">
        <v>25000</v>
      </c>
      <c r="L525" s="232">
        <v>31700</v>
      </c>
      <c r="M525" s="232">
        <v>34000</v>
      </c>
    </row>
    <row r="526" spans="1:13" x14ac:dyDescent="0.4">
      <c r="A526" s="155"/>
      <c r="B526" s="155"/>
      <c r="C526" s="155"/>
      <c r="D526" s="230"/>
      <c r="E526" s="231" t="s">
        <v>66</v>
      </c>
      <c r="F526" s="232">
        <v>3170</v>
      </c>
      <c r="G526" s="232">
        <v>7180</v>
      </c>
      <c r="H526" s="232">
        <v>10800</v>
      </c>
      <c r="I526" s="232">
        <v>16200</v>
      </c>
      <c r="J526" s="232">
        <v>20100</v>
      </c>
      <c r="K526" s="232">
        <v>23900</v>
      </c>
      <c r="L526" s="232">
        <v>29700</v>
      </c>
      <c r="M526" s="232">
        <v>33700</v>
      </c>
    </row>
    <row r="527" spans="1:13" x14ac:dyDescent="0.4">
      <c r="A527" s="236">
        <v>205</v>
      </c>
      <c r="B527" s="236" t="s">
        <v>986</v>
      </c>
      <c r="C527" s="236">
        <v>2</v>
      </c>
      <c r="D527" s="241">
        <v>5146</v>
      </c>
      <c r="E527" s="238" t="s">
        <v>64</v>
      </c>
      <c r="F527" s="239">
        <v>25800</v>
      </c>
      <c r="G527" s="239">
        <v>43200</v>
      </c>
      <c r="H527" s="239">
        <v>56000</v>
      </c>
      <c r="I527" s="239">
        <v>73200</v>
      </c>
      <c r="J527" s="239">
        <v>86700</v>
      </c>
      <c r="K527" s="239">
        <v>101000</v>
      </c>
      <c r="L527" s="239">
        <v>115000</v>
      </c>
      <c r="M527" s="239">
        <v>135000</v>
      </c>
    </row>
    <row r="528" spans="1:13" x14ac:dyDescent="0.4">
      <c r="A528" s="236"/>
      <c r="B528" s="236"/>
      <c r="C528" s="236"/>
      <c r="D528" s="237"/>
      <c r="E528" s="238" t="s">
        <v>2159</v>
      </c>
      <c r="F528" s="239">
        <v>21500</v>
      </c>
      <c r="G528" s="239">
        <v>39000</v>
      </c>
      <c r="H528" s="239">
        <v>46800</v>
      </c>
      <c r="I528" s="239">
        <v>62900</v>
      </c>
      <c r="J528" s="239">
        <v>72400</v>
      </c>
      <c r="K528" s="239">
        <v>80400</v>
      </c>
      <c r="L528" s="239">
        <v>98900</v>
      </c>
      <c r="M528" s="239">
        <v>103000</v>
      </c>
    </row>
    <row r="529" spans="1:13" x14ac:dyDescent="0.4">
      <c r="A529" s="236"/>
      <c r="B529" s="236"/>
      <c r="C529" s="236"/>
      <c r="D529" s="237"/>
      <c r="E529" s="238" t="s">
        <v>66</v>
      </c>
      <c r="F529" s="239">
        <v>25700</v>
      </c>
      <c r="G529" s="239">
        <v>42800</v>
      </c>
      <c r="H529" s="239">
        <v>54500</v>
      </c>
      <c r="I529" s="239">
        <v>70500</v>
      </c>
      <c r="J529" s="239">
        <v>82200</v>
      </c>
      <c r="K529" s="239">
        <v>93500</v>
      </c>
      <c r="L529" s="239">
        <v>109000</v>
      </c>
      <c r="M529" s="239">
        <v>122000</v>
      </c>
    </row>
    <row r="530" spans="1:13" x14ac:dyDescent="0.4">
      <c r="A530" s="155">
        <v>206</v>
      </c>
      <c r="B530" s="155" t="s">
        <v>989</v>
      </c>
      <c r="C530" s="155">
        <v>2</v>
      </c>
      <c r="D530" s="230">
        <v>9.14</v>
      </c>
      <c r="E530" s="231" t="s">
        <v>64</v>
      </c>
      <c r="F530" s="232">
        <v>958</v>
      </c>
      <c r="G530" s="232">
        <v>1860</v>
      </c>
      <c r="H530" s="232">
        <v>2570</v>
      </c>
      <c r="I530" s="232">
        <v>3560</v>
      </c>
      <c r="J530" s="232">
        <v>4350</v>
      </c>
      <c r="K530" s="232">
        <v>5170</v>
      </c>
      <c r="L530" s="232">
        <v>6030</v>
      </c>
      <c r="M530" s="232">
        <v>7210</v>
      </c>
    </row>
    <row r="531" spans="1:13" x14ac:dyDescent="0.4">
      <c r="A531" s="155"/>
      <c r="B531" s="155"/>
      <c r="C531" s="155"/>
      <c r="D531" s="230"/>
      <c r="E531" s="231" t="s">
        <v>65</v>
      </c>
      <c r="F531" s="232">
        <v>573</v>
      </c>
      <c r="G531" s="232">
        <v>1330</v>
      </c>
      <c r="H531" s="232">
        <v>2060</v>
      </c>
      <c r="I531" s="232">
        <v>3180</v>
      </c>
      <c r="J531" s="232">
        <v>3970</v>
      </c>
      <c r="K531" s="232">
        <v>4730</v>
      </c>
      <c r="L531" s="232">
        <v>6180</v>
      </c>
      <c r="M531" s="232">
        <v>6860</v>
      </c>
    </row>
    <row r="532" spans="1:13" x14ac:dyDescent="0.4">
      <c r="A532" s="155"/>
      <c r="B532" s="155"/>
      <c r="C532" s="155"/>
      <c r="D532" s="230"/>
      <c r="E532" s="231" t="s">
        <v>66</v>
      </c>
      <c r="F532" s="232">
        <v>886</v>
      </c>
      <c r="G532" s="232">
        <v>1650</v>
      </c>
      <c r="H532" s="232">
        <v>2290</v>
      </c>
      <c r="I532" s="232">
        <v>3320</v>
      </c>
      <c r="J532" s="232">
        <v>4090</v>
      </c>
      <c r="K532" s="232">
        <v>4860</v>
      </c>
      <c r="L532" s="232">
        <v>6130</v>
      </c>
      <c r="M532" s="232">
        <v>6960</v>
      </c>
    </row>
    <row r="533" spans="1:13" x14ac:dyDescent="0.4">
      <c r="A533" s="236">
        <v>207</v>
      </c>
      <c r="B533" s="236" t="s">
        <v>992</v>
      </c>
      <c r="C533" s="236" t="s">
        <v>191</v>
      </c>
      <c r="D533" s="237">
        <v>13.78</v>
      </c>
      <c r="E533" s="238" t="s">
        <v>64</v>
      </c>
      <c r="F533" s="239">
        <v>453</v>
      </c>
      <c r="G533" s="239">
        <v>710</v>
      </c>
      <c r="H533" s="239">
        <v>880</v>
      </c>
      <c r="I533" s="239">
        <v>1090</v>
      </c>
      <c r="J533" s="239">
        <v>1240</v>
      </c>
      <c r="K533" s="239">
        <v>1390</v>
      </c>
      <c r="L533" s="239">
        <v>1530</v>
      </c>
      <c r="M533" s="239">
        <v>1720</v>
      </c>
    </row>
    <row r="534" spans="1:13" x14ac:dyDescent="0.4">
      <c r="A534" s="155">
        <v>208</v>
      </c>
      <c r="B534" s="155" t="s">
        <v>997</v>
      </c>
      <c r="C534" s="155" t="s">
        <v>191</v>
      </c>
      <c r="D534" s="230">
        <v>1.33</v>
      </c>
      <c r="E534" s="231" t="s">
        <v>64</v>
      </c>
      <c r="F534" s="232">
        <v>147</v>
      </c>
      <c r="G534" s="232">
        <v>247</v>
      </c>
      <c r="H534" s="232">
        <v>322</v>
      </c>
      <c r="I534" s="232">
        <v>424</v>
      </c>
      <c r="J534" s="232">
        <v>505</v>
      </c>
      <c r="K534" s="232">
        <v>590</v>
      </c>
      <c r="L534" s="232">
        <v>679</v>
      </c>
      <c r="M534" s="232">
        <v>803</v>
      </c>
    </row>
    <row r="535" spans="1:13" x14ac:dyDescent="0.4">
      <c r="A535" s="236">
        <v>209</v>
      </c>
      <c r="B535" s="236" t="s">
        <v>999</v>
      </c>
      <c r="C535" s="236" t="s">
        <v>191</v>
      </c>
      <c r="D535" s="237">
        <v>19.510000000000002</v>
      </c>
      <c r="E535" s="238" t="s">
        <v>64</v>
      </c>
      <c r="F535" s="239">
        <v>512</v>
      </c>
      <c r="G535" s="239">
        <v>820</v>
      </c>
      <c r="H535" s="239">
        <v>1030</v>
      </c>
      <c r="I535" s="239">
        <v>1310</v>
      </c>
      <c r="J535" s="239">
        <v>1520</v>
      </c>
      <c r="K535" s="239">
        <v>1730</v>
      </c>
      <c r="L535" s="239">
        <v>1940</v>
      </c>
      <c r="M535" s="239">
        <v>2220</v>
      </c>
    </row>
    <row r="536" spans="1:13" x14ac:dyDescent="0.4">
      <c r="A536" s="155">
        <v>210</v>
      </c>
      <c r="B536" s="155" t="s">
        <v>1003</v>
      </c>
      <c r="C536" s="155">
        <v>2</v>
      </c>
      <c r="D536" s="230">
        <v>299</v>
      </c>
      <c r="E536" s="231" t="s">
        <v>64</v>
      </c>
      <c r="F536" s="232">
        <v>3630</v>
      </c>
      <c r="G536" s="232">
        <v>8030</v>
      </c>
      <c r="H536" s="232">
        <v>11800</v>
      </c>
      <c r="I536" s="232">
        <v>17200</v>
      </c>
      <c r="J536" s="232">
        <v>21800</v>
      </c>
      <c r="K536" s="232">
        <v>26600</v>
      </c>
      <c r="L536" s="232">
        <v>31800</v>
      </c>
      <c r="M536" s="232">
        <v>39000</v>
      </c>
    </row>
    <row r="537" spans="1:13" x14ac:dyDescent="0.4">
      <c r="A537" s="155"/>
      <c r="B537" s="155"/>
      <c r="C537" s="155"/>
      <c r="D537" s="230"/>
      <c r="E537" s="231" t="s">
        <v>65</v>
      </c>
      <c r="F537" s="232">
        <v>4780</v>
      </c>
      <c r="G537" s="232">
        <v>8410</v>
      </c>
      <c r="H537" s="232">
        <v>11800</v>
      </c>
      <c r="I537" s="232">
        <v>16800</v>
      </c>
      <c r="J537" s="232">
        <v>20000</v>
      </c>
      <c r="K537" s="232">
        <v>23000</v>
      </c>
      <c r="L537" s="232">
        <v>29000</v>
      </c>
      <c r="M537" s="232">
        <v>31000</v>
      </c>
    </row>
    <row r="538" spans="1:13" x14ac:dyDescent="0.4">
      <c r="A538" s="155"/>
      <c r="B538" s="155"/>
      <c r="C538" s="155"/>
      <c r="D538" s="230"/>
      <c r="E538" s="231" t="s">
        <v>66</v>
      </c>
      <c r="F538" s="232">
        <v>3900</v>
      </c>
      <c r="G538" s="232">
        <v>8230</v>
      </c>
      <c r="H538" s="232">
        <v>11800</v>
      </c>
      <c r="I538" s="232">
        <v>16900</v>
      </c>
      <c r="J538" s="232">
        <v>20300</v>
      </c>
      <c r="K538" s="232">
        <v>23600</v>
      </c>
      <c r="L538" s="232">
        <v>29500</v>
      </c>
      <c r="M538" s="232">
        <v>32300</v>
      </c>
    </row>
    <row r="539" spans="1:13" x14ac:dyDescent="0.4">
      <c r="A539" s="236">
        <v>211</v>
      </c>
      <c r="B539" s="236" t="s">
        <v>1006</v>
      </c>
      <c r="C539" s="236">
        <v>2</v>
      </c>
      <c r="D539" s="237">
        <v>23.4</v>
      </c>
      <c r="E539" s="238" t="s">
        <v>64</v>
      </c>
      <c r="F539" s="239">
        <v>1020</v>
      </c>
      <c r="G539" s="239">
        <v>2670</v>
      </c>
      <c r="H539" s="239">
        <v>4240</v>
      </c>
      <c r="I539" s="239">
        <v>6720</v>
      </c>
      <c r="J539" s="239">
        <v>8920</v>
      </c>
      <c r="K539" s="239">
        <v>11400</v>
      </c>
      <c r="L539" s="239">
        <v>14100</v>
      </c>
      <c r="M539" s="239">
        <v>18000</v>
      </c>
    </row>
    <row r="540" spans="1:13" x14ac:dyDescent="0.4">
      <c r="A540" s="236"/>
      <c r="B540" s="236"/>
      <c r="C540" s="236"/>
      <c r="D540" s="237"/>
      <c r="E540" s="238" t="s">
        <v>2159</v>
      </c>
      <c r="F540" s="239">
        <v>1040</v>
      </c>
      <c r="G540" s="239">
        <v>2300</v>
      </c>
      <c r="H540" s="239">
        <v>3480</v>
      </c>
      <c r="I540" s="239">
        <v>5310</v>
      </c>
      <c r="J540" s="239">
        <v>6560</v>
      </c>
      <c r="K540" s="239">
        <v>7780</v>
      </c>
      <c r="L540" s="239">
        <v>10100</v>
      </c>
      <c r="M540" s="239">
        <v>11100</v>
      </c>
    </row>
    <row r="541" spans="1:13" x14ac:dyDescent="0.4">
      <c r="A541" s="236"/>
      <c r="B541" s="236"/>
      <c r="C541" s="236"/>
      <c r="D541" s="237"/>
      <c r="E541" s="238" t="s">
        <v>66</v>
      </c>
      <c r="F541" s="239">
        <v>1020</v>
      </c>
      <c r="G541" s="239">
        <v>2550</v>
      </c>
      <c r="H541" s="239">
        <v>3890</v>
      </c>
      <c r="I541" s="239">
        <v>5880</v>
      </c>
      <c r="J541" s="239">
        <v>7360</v>
      </c>
      <c r="K541" s="239">
        <v>8860</v>
      </c>
      <c r="L541" s="239">
        <v>11300</v>
      </c>
      <c r="M541" s="239">
        <v>12900</v>
      </c>
    </row>
    <row r="542" spans="1:13" x14ac:dyDescent="0.4">
      <c r="A542" s="155">
        <v>212</v>
      </c>
      <c r="B542" s="155" t="s">
        <v>1010</v>
      </c>
      <c r="C542" s="155">
        <v>2</v>
      </c>
      <c r="D542" s="230">
        <v>17.600000000000001</v>
      </c>
      <c r="E542" s="231" t="s">
        <v>64</v>
      </c>
      <c r="F542" s="232">
        <v>498</v>
      </c>
      <c r="G542" s="232">
        <v>1800</v>
      </c>
      <c r="H542" s="232">
        <v>3270</v>
      </c>
      <c r="I542" s="232">
        <v>5910</v>
      </c>
      <c r="J542" s="232">
        <v>8420</v>
      </c>
      <c r="K542" s="232">
        <v>11400</v>
      </c>
      <c r="L542" s="232">
        <v>14800</v>
      </c>
      <c r="M542" s="232">
        <v>19900</v>
      </c>
    </row>
    <row r="543" spans="1:13" x14ac:dyDescent="0.4">
      <c r="A543" s="155"/>
      <c r="B543" s="155"/>
      <c r="C543" s="155"/>
      <c r="D543" s="230"/>
      <c r="E543" s="231" t="s">
        <v>65</v>
      </c>
      <c r="F543" s="232">
        <v>852</v>
      </c>
      <c r="G543" s="232">
        <v>1740</v>
      </c>
      <c r="H543" s="232">
        <v>2600</v>
      </c>
      <c r="I543" s="232">
        <v>3910</v>
      </c>
      <c r="J543" s="232">
        <v>4790</v>
      </c>
      <c r="K543" s="232">
        <v>5650</v>
      </c>
      <c r="L543" s="232">
        <v>7300</v>
      </c>
      <c r="M543" s="232">
        <v>7970</v>
      </c>
    </row>
    <row r="544" spans="1:13" x14ac:dyDescent="0.4">
      <c r="A544" s="155"/>
      <c r="B544" s="155"/>
      <c r="C544" s="155"/>
      <c r="D544" s="230"/>
      <c r="E544" s="231" t="s">
        <v>66</v>
      </c>
      <c r="F544" s="232">
        <v>577</v>
      </c>
      <c r="G544" s="232">
        <v>1760</v>
      </c>
      <c r="H544" s="232">
        <v>2800</v>
      </c>
      <c r="I544" s="232">
        <v>4290</v>
      </c>
      <c r="J544" s="232">
        <v>5330</v>
      </c>
      <c r="K544" s="232">
        <v>6380</v>
      </c>
      <c r="L544" s="232">
        <v>8210</v>
      </c>
      <c r="M544" s="232">
        <v>9190</v>
      </c>
    </row>
    <row r="545" spans="1:13" x14ac:dyDescent="0.4">
      <c r="A545" s="236">
        <v>213</v>
      </c>
      <c r="B545" s="236" t="s">
        <v>1014</v>
      </c>
      <c r="C545" s="236">
        <v>2</v>
      </c>
      <c r="D545" s="241">
        <v>6510</v>
      </c>
      <c r="E545" s="238" t="s">
        <v>64</v>
      </c>
      <c r="F545" s="239">
        <v>25100</v>
      </c>
      <c r="G545" s="239">
        <v>42100</v>
      </c>
      <c r="H545" s="239">
        <v>54300</v>
      </c>
      <c r="I545" s="239">
        <v>70400</v>
      </c>
      <c r="J545" s="239">
        <v>82800</v>
      </c>
      <c r="K545" s="239">
        <v>95400</v>
      </c>
      <c r="L545" s="239">
        <v>108000</v>
      </c>
      <c r="M545" s="239">
        <v>126000</v>
      </c>
    </row>
    <row r="546" spans="1:13" x14ac:dyDescent="0.4">
      <c r="A546" s="236"/>
      <c r="B546" s="236"/>
      <c r="C546" s="236"/>
      <c r="D546" s="237"/>
      <c r="E546" s="238" t="s">
        <v>65</v>
      </c>
      <c r="F546" s="239">
        <v>25300</v>
      </c>
      <c r="G546" s="239">
        <v>42100</v>
      </c>
      <c r="H546" s="239">
        <v>50400</v>
      </c>
      <c r="I546" s="239">
        <v>66400</v>
      </c>
      <c r="J546" s="239">
        <v>75500</v>
      </c>
      <c r="K546" s="239">
        <v>83200</v>
      </c>
      <c r="L546" s="239">
        <v>102000</v>
      </c>
      <c r="M546" s="239">
        <v>105000</v>
      </c>
    </row>
    <row r="547" spans="1:13" x14ac:dyDescent="0.4">
      <c r="A547" s="236"/>
      <c r="B547" s="236"/>
      <c r="C547" s="236"/>
      <c r="D547" s="237"/>
      <c r="E547" s="238" t="s">
        <v>66</v>
      </c>
      <c r="F547" s="239">
        <v>25100</v>
      </c>
      <c r="G547" s="239">
        <v>42100</v>
      </c>
      <c r="H547" s="239">
        <v>53800</v>
      </c>
      <c r="I547" s="239">
        <v>69600</v>
      </c>
      <c r="J547" s="239">
        <v>80900</v>
      </c>
      <c r="K547" s="239">
        <v>91900</v>
      </c>
      <c r="L547" s="239">
        <v>106000</v>
      </c>
      <c r="M547" s="239">
        <v>119000</v>
      </c>
    </row>
    <row r="548" spans="1:13" x14ac:dyDescent="0.4">
      <c r="A548" s="155">
        <v>214</v>
      </c>
      <c r="B548" s="155" t="s">
        <v>1017</v>
      </c>
      <c r="C548" s="155">
        <v>2</v>
      </c>
      <c r="D548" s="230">
        <v>0.94</v>
      </c>
      <c r="E548" s="231" t="s">
        <v>64</v>
      </c>
      <c r="F548" s="232">
        <v>199</v>
      </c>
      <c r="G548" s="232">
        <v>426</v>
      </c>
      <c r="H548" s="232">
        <v>606</v>
      </c>
      <c r="I548" s="232">
        <v>850</v>
      </c>
      <c r="J548" s="232">
        <v>1040</v>
      </c>
      <c r="K548" s="232">
        <v>1230</v>
      </c>
      <c r="L548" s="232">
        <v>1420</v>
      </c>
      <c r="M548" s="232">
        <v>1680</v>
      </c>
    </row>
    <row r="549" spans="1:13" x14ac:dyDescent="0.4">
      <c r="A549" s="155"/>
      <c r="B549" s="155"/>
      <c r="C549" s="155"/>
      <c r="D549" s="230"/>
      <c r="E549" s="231" t="s">
        <v>65</v>
      </c>
      <c r="F549" s="232">
        <v>153</v>
      </c>
      <c r="G549" s="232">
        <v>363</v>
      </c>
      <c r="H549" s="232">
        <v>570</v>
      </c>
      <c r="I549" s="232">
        <v>893</v>
      </c>
      <c r="J549" s="232">
        <v>1120</v>
      </c>
      <c r="K549" s="232">
        <v>1340</v>
      </c>
      <c r="L549" s="232">
        <v>1760</v>
      </c>
      <c r="M549" s="232">
        <v>1960</v>
      </c>
    </row>
    <row r="550" spans="1:13" x14ac:dyDescent="0.4">
      <c r="A550" s="155"/>
      <c r="B550" s="155"/>
      <c r="C550" s="155"/>
      <c r="D550" s="230"/>
      <c r="E550" s="231" t="s">
        <v>66</v>
      </c>
      <c r="F550" s="232">
        <v>189</v>
      </c>
      <c r="G550" s="232">
        <v>399</v>
      </c>
      <c r="H550" s="232">
        <v>586</v>
      </c>
      <c r="I550" s="232">
        <v>878</v>
      </c>
      <c r="J550" s="232">
        <v>1090</v>
      </c>
      <c r="K550" s="232">
        <v>1310</v>
      </c>
      <c r="L550" s="232">
        <v>1650</v>
      </c>
      <c r="M550" s="232">
        <v>1880</v>
      </c>
    </row>
    <row r="551" spans="1:13" x14ac:dyDescent="0.4">
      <c r="A551" s="236">
        <v>215</v>
      </c>
      <c r="B551" s="236" t="s">
        <v>1020</v>
      </c>
      <c r="C551" s="236">
        <v>2</v>
      </c>
      <c r="D551" s="237">
        <v>87</v>
      </c>
      <c r="E551" s="238" t="s">
        <v>64</v>
      </c>
      <c r="F551" s="239">
        <v>1980</v>
      </c>
      <c r="G551" s="239">
        <v>3260</v>
      </c>
      <c r="H551" s="239">
        <v>4100</v>
      </c>
      <c r="I551" s="239">
        <v>5130</v>
      </c>
      <c r="J551" s="239">
        <v>5860</v>
      </c>
      <c r="K551" s="239">
        <v>6560</v>
      </c>
      <c r="L551" s="239">
        <v>7220</v>
      </c>
      <c r="M551" s="239">
        <v>8060</v>
      </c>
    </row>
    <row r="552" spans="1:13" x14ac:dyDescent="0.4">
      <c r="A552" s="236"/>
      <c r="B552" s="236"/>
      <c r="C552" s="236"/>
      <c r="D552" s="237"/>
      <c r="E552" s="238" t="s">
        <v>2159</v>
      </c>
      <c r="F552" s="239">
        <v>2280</v>
      </c>
      <c r="G552" s="239">
        <v>4580</v>
      </c>
      <c r="H552" s="239">
        <v>6710</v>
      </c>
      <c r="I552" s="239">
        <v>9930</v>
      </c>
      <c r="J552" s="239">
        <v>12100</v>
      </c>
      <c r="K552" s="239">
        <v>14100</v>
      </c>
      <c r="L552" s="239">
        <v>18100</v>
      </c>
      <c r="M552" s="239">
        <v>19700</v>
      </c>
    </row>
    <row r="553" spans="1:13" x14ac:dyDescent="0.4">
      <c r="A553" s="236"/>
      <c r="B553" s="236"/>
      <c r="C553" s="236"/>
      <c r="D553" s="237"/>
      <c r="E553" s="238" t="s">
        <v>66</v>
      </c>
      <c r="F553" s="239">
        <v>2000</v>
      </c>
      <c r="G553" s="239">
        <v>3520</v>
      </c>
      <c r="H553" s="239">
        <v>4860</v>
      </c>
      <c r="I553" s="239">
        <v>6940</v>
      </c>
      <c r="J553" s="239">
        <v>8410</v>
      </c>
      <c r="K553" s="239">
        <v>9770</v>
      </c>
      <c r="L553" s="239">
        <v>11700</v>
      </c>
      <c r="M553" s="239">
        <v>13000</v>
      </c>
    </row>
    <row r="554" spans="1:13" x14ac:dyDescent="0.4">
      <c r="A554" s="155">
        <v>216</v>
      </c>
      <c r="B554" s="155" t="s">
        <v>1025</v>
      </c>
      <c r="C554" s="155">
        <v>2</v>
      </c>
      <c r="D554" s="230">
        <v>0.96</v>
      </c>
      <c r="E554" s="231" t="s">
        <v>64</v>
      </c>
      <c r="F554" s="232">
        <v>254</v>
      </c>
      <c r="G554" s="232">
        <v>626</v>
      </c>
      <c r="H554" s="232">
        <v>960</v>
      </c>
      <c r="I554" s="232">
        <v>1460</v>
      </c>
      <c r="J554" s="232">
        <v>1890</v>
      </c>
      <c r="K554" s="232">
        <v>2350</v>
      </c>
      <c r="L554" s="232">
        <v>2840</v>
      </c>
      <c r="M554" s="232">
        <v>3530</v>
      </c>
    </row>
    <row r="555" spans="1:13" x14ac:dyDescent="0.4">
      <c r="A555" s="155"/>
      <c r="B555" s="155"/>
      <c r="C555" s="155"/>
      <c r="D555" s="230"/>
      <c r="E555" s="231" t="s">
        <v>65</v>
      </c>
      <c r="F555" s="232">
        <v>155</v>
      </c>
      <c r="G555" s="232">
        <v>367</v>
      </c>
      <c r="H555" s="232">
        <v>575</v>
      </c>
      <c r="I555" s="232">
        <v>901</v>
      </c>
      <c r="J555" s="232">
        <v>1130</v>
      </c>
      <c r="K555" s="232">
        <v>1350</v>
      </c>
      <c r="L555" s="232">
        <v>1770</v>
      </c>
      <c r="M555" s="232">
        <v>1970</v>
      </c>
    </row>
    <row r="556" spans="1:13" x14ac:dyDescent="0.4">
      <c r="A556" s="155"/>
      <c r="B556" s="155"/>
      <c r="C556" s="155"/>
      <c r="D556" s="230"/>
      <c r="E556" s="231" t="s">
        <v>66</v>
      </c>
      <c r="F556" s="232">
        <v>233</v>
      </c>
      <c r="G556" s="232">
        <v>511</v>
      </c>
      <c r="H556" s="232">
        <v>735</v>
      </c>
      <c r="I556" s="232">
        <v>1070</v>
      </c>
      <c r="J556" s="232">
        <v>1330</v>
      </c>
      <c r="K556" s="232">
        <v>1590</v>
      </c>
      <c r="L556" s="232">
        <v>2030</v>
      </c>
      <c r="M556" s="232">
        <v>2310</v>
      </c>
    </row>
    <row r="557" spans="1:13" x14ac:dyDescent="0.4">
      <c r="A557" s="236">
        <v>217</v>
      </c>
      <c r="B557" s="236" t="s">
        <v>1029</v>
      </c>
      <c r="C557" s="236">
        <v>2</v>
      </c>
      <c r="D557" s="237">
        <v>178</v>
      </c>
      <c r="E557" s="238" t="s">
        <v>64</v>
      </c>
      <c r="F557" s="239">
        <v>3140</v>
      </c>
      <c r="G557" s="239">
        <v>5110</v>
      </c>
      <c r="H557" s="239">
        <v>6460</v>
      </c>
      <c r="I557" s="239">
        <v>8180</v>
      </c>
      <c r="J557" s="239">
        <v>9440</v>
      </c>
      <c r="K557" s="239">
        <v>10700</v>
      </c>
      <c r="L557" s="239">
        <v>11900</v>
      </c>
      <c r="M557" s="239">
        <v>13500</v>
      </c>
    </row>
    <row r="558" spans="1:13" x14ac:dyDescent="0.4">
      <c r="A558" s="236"/>
      <c r="B558" s="236"/>
      <c r="C558" s="236"/>
      <c r="D558" s="237"/>
      <c r="E558" s="238" t="s">
        <v>2159</v>
      </c>
      <c r="F558" s="239">
        <v>3500</v>
      </c>
      <c r="G558" s="239">
        <v>6300</v>
      </c>
      <c r="H558" s="239">
        <v>8930</v>
      </c>
      <c r="I558" s="239">
        <v>12800</v>
      </c>
      <c r="J558" s="239">
        <v>15400</v>
      </c>
      <c r="K558" s="239">
        <v>17800</v>
      </c>
      <c r="L558" s="239">
        <v>22500</v>
      </c>
      <c r="M558" s="239">
        <v>24100</v>
      </c>
    </row>
    <row r="559" spans="1:13" x14ac:dyDescent="0.4">
      <c r="A559" s="236"/>
      <c r="B559" s="236"/>
      <c r="C559" s="236"/>
      <c r="D559" s="237"/>
      <c r="E559" s="238" t="s">
        <v>66</v>
      </c>
      <c r="F559" s="239">
        <v>3180</v>
      </c>
      <c r="G559" s="239">
        <v>5440</v>
      </c>
      <c r="H559" s="239">
        <v>7460</v>
      </c>
      <c r="I559" s="239">
        <v>10600</v>
      </c>
      <c r="J559" s="239">
        <v>12600</v>
      </c>
      <c r="K559" s="239">
        <v>14600</v>
      </c>
      <c r="L559" s="239">
        <v>17600</v>
      </c>
      <c r="M559" s="239">
        <v>19400</v>
      </c>
    </row>
    <row r="560" spans="1:13" x14ac:dyDescent="0.4">
      <c r="A560" s="155">
        <v>218</v>
      </c>
      <c r="B560" s="155" t="s">
        <v>1032</v>
      </c>
      <c r="C560" s="155">
        <v>2</v>
      </c>
      <c r="D560" s="230">
        <v>10.7</v>
      </c>
      <c r="E560" s="231" t="s">
        <v>64</v>
      </c>
      <c r="F560" s="232">
        <v>758</v>
      </c>
      <c r="G560" s="232">
        <v>1920</v>
      </c>
      <c r="H560" s="232">
        <v>2940</v>
      </c>
      <c r="I560" s="232">
        <v>4460</v>
      </c>
      <c r="J560" s="232">
        <v>5720</v>
      </c>
      <c r="K560" s="232">
        <v>7050</v>
      </c>
      <c r="L560" s="232">
        <v>8430</v>
      </c>
      <c r="M560" s="232">
        <v>10300</v>
      </c>
    </row>
    <row r="561" spans="1:13" x14ac:dyDescent="0.4">
      <c r="A561" s="155"/>
      <c r="B561" s="155"/>
      <c r="C561" s="155"/>
      <c r="D561" s="230"/>
      <c r="E561" s="231" t="s">
        <v>2159</v>
      </c>
      <c r="F561" s="232">
        <v>648</v>
      </c>
      <c r="G561" s="232">
        <v>1310</v>
      </c>
      <c r="H561" s="232">
        <v>1960</v>
      </c>
      <c r="I561" s="232">
        <v>2950</v>
      </c>
      <c r="J561" s="232">
        <v>3600</v>
      </c>
      <c r="K561" s="232">
        <v>4260</v>
      </c>
      <c r="L561" s="232">
        <v>5510</v>
      </c>
      <c r="M561" s="232">
        <v>6010</v>
      </c>
    </row>
    <row r="562" spans="1:13" x14ac:dyDescent="0.4">
      <c r="A562" s="155"/>
      <c r="B562" s="155"/>
      <c r="C562" s="155"/>
      <c r="D562" s="230"/>
      <c r="E562" s="231" t="s">
        <v>66</v>
      </c>
      <c r="F562" s="232">
        <v>743</v>
      </c>
      <c r="G562" s="232">
        <v>1710</v>
      </c>
      <c r="H562" s="232">
        <v>2470</v>
      </c>
      <c r="I562" s="232">
        <v>3540</v>
      </c>
      <c r="J562" s="232">
        <v>4300</v>
      </c>
      <c r="K562" s="232">
        <v>5080</v>
      </c>
      <c r="L562" s="232">
        <v>6350</v>
      </c>
      <c r="M562" s="232">
        <v>7120</v>
      </c>
    </row>
    <row r="563" spans="1:13" x14ac:dyDescent="0.4">
      <c r="A563" s="236">
        <v>219</v>
      </c>
      <c r="B563" s="236" t="s">
        <v>1038</v>
      </c>
      <c r="C563" s="236">
        <v>2</v>
      </c>
      <c r="D563" s="237">
        <v>2.58</v>
      </c>
      <c r="E563" s="238" t="s">
        <v>64</v>
      </c>
      <c r="F563" s="239">
        <v>187</v>
      </c>
      <c r="G563" s="239">
        <v>466</v>
      </c>
      <c r="H563" s="239">
        <v>726</v>
      </c>
      <c r="I563" s="239">
        <v>1130</v>
      </c>
      <c r="J563" s="239">
        <v>1490</v>
      </c>
      <c r="K563" s="239">
        <v>1900</v>
      </c>
      <c r="L563" s="239">
        <v>2340</v>
      </c>
      <c r="M563" s="239">
        <v>2990</v>
      </c>
    </row>
    <row r="564" spans="1:13" x14ac:dyDescent="0.4">
      <c r="A564" s="236"/>
      <c r="B564" s="236"/>
      <c r="C564" s="236"/>
      <c r="D564" s="237"/>
      <c r="E564" s="238" t="s">
        <v>65</v>
      </c>
      <c r="F564" s="239">
        <v>278</v>
      </c>
      <c r="G564" s="239">
        <v>590</v>
      </c>
      <c r="H564" s="239">
        <v>903</v>
      </c>
      <c r="I564" s="239">
        <v>1380</v>
      </c>
      <c r="J564" s="239">
        <v>1700</v>
      </c>
      <c r="K564" s="239">
        <v>2030</v>
      </c>
      <c r="L564" s="239">
        <v>2640</v>
      </c>
      <c r="M564" s="239">
        <v>2900</v>
      </c>
    </row>
    <row r="565" spans="1:13" x14ac:dyDescent="0.4">
      <c r="A565" s="236"/>
      <c r="B565" s="236"/>
      <c r="C565" s="236"/>
      <c r="D565" s="237"/>
      <c r="E565" s="238" t="s">
        <v>66</v>
      </c>
      <c r="F565" s="239">
        <v>197</v>
      </c>
      <c r="G565" s="239">
        <v>505</v>
      </c>
      <c r="H565" s="239">
        <v>807</v>
      </c>
      <c r="I565" s="239">
        <v>1280</v>
      </c>
      <c r="J565" s="239">
        <v>1630</v>
      </c>
      <c r="K565" s="239">
        <v>1980</v>
      </c>
      <c r="L565" s="239">
        <v>2540</v>
      </c>
      <c r="M565" s="239">
        <v>2920</v>
      </c>
    </row>
    <row r="566" spans="1:13" x14ac:dyDescent="0.4">
      <c r="A566" s="155">
        <v>220</v>
      </c>
      <c r="B566" s="155" t="s">
        <v>1042</v>
      </c>
      <c r="C566" s="155">
        <v>2</v>
      </c>
      <c r="D566" s="242">
        <v>7785</v>
      </c>
      <c r="E566" s="231" t="s">
        <v>64</v>
      </c>
      <c r="F566" s="232">
        <v>29100</v>
      </c>
      <c r="G566" s="232">
        <v>45900</v>
      </c>
      <c r="H566" s="232">
        <v>57800</v>
      </c>
      <c r="I566" s="232">
        <v>73200</v>
      </c>
      <c r="J566" s="232">
        <v>85000</v>
      </c>
      <c r="K566" s="232">
        <v>97000</v>
      </c>
      <c r="L566" s="232">
        <v>109000</v>
      </c>
      <c r="M566" s="232">
        <v>126000</v>
      </c>
    </row>
    <row r="567" spans="1:13" x14ac:dyDescent="0.4">
      <c r="A567" s="155"/>
      <c r="B567" s="155"/>
      <c r="C567" s="155"/>
      <c r="D567" s="230"/>
      <c r="E567" s="231" t="s">
        <v>65</v>
      </c>
      <c r="F567" s="232">
        <v>28700</v>
      </c>
      <c r="G567" s="232">
        <v>43300</v>
      </c>
      <c r="H567" s="232">
        <v>51100</v>
      </c>
      <c r="I567" s="232">
        <v>66100</v>
      </c>
      <c r="J567" s="232">
        <v>74200</v>
      </c>
      <c r="K567" s="232">
        <v>81100</v>
      </c>
      <c r="L567" s="232">
        <v>98400</v>
      </c>
      <c r="M567" s="232">
        <v>100000</v>
      </c>
    </row>
    <row r="568" spans="1:13" x14ac:dyDescent="0.4">
      <c r="A568" s="155"/>
      <c r="B568" s="155"/>
      <c r="C568" s="155"/>
      <c r="D568" s="230"/>
      <c r="E568" s="231" t="s">
        <v>66</v>
      </c>
      <c r="F568" s="232">
        <v>29100</v>
      </c>
      <c r="G568" s="232">
        <v>45700</v>
      </c>
      <c r="H568" s="232">
        <v>56800</v>
      </c>
      <c r="I568" s="232">
        <v>71500</v>
      </c>
      <c r="J568" s="232">
        <v>81900</v>
      </c>
      <c r="K568" s="232">
        <v>92000</v>
      </c>
      <c r="L568" s="232">
        <v>106000</v>
      </c>
      <c r="M568" s="232">
        <v>117000</v>
      </c>
    </row>
    <row r="569" spans="1:13" x14ac:dyDescent="0.4">
      <c r="A569" s="236">
        <v>221</v>
      </c>
      <c r="B569" s="236" t="s">
        <v>1044</v>
      </c>
      <c r="C569" s="236">
        <v>2</v>
      </c>
      <c r="D569" s="237">
        <v>30.2</v>
      </c>
      <c r="E569" s="238" t="s">
        <v>64</v>
      </c>
      <c r="F569" s="239">
        <v>1030</v>
      </c>
      <c r="G569" s="239">
        <v>2130</v>
      </c>
      <c r="H569" s="239">
        <v>3030</v>
      </c>
      <c r="I569" s="239">
        <v>4310</v>
      </c>
      <c r="J569" s="239">
        <v>5360</v>
      </c>
      <c r="K569" s="239">
        <v>6470</v>
      </c>
      <c r="L569" s="239">
        <v>7640</v>
      </c>
      <c r="M569" s="239">
        <v>9280</v>
      </c>
    </row>
    <row r="570" spans="1:13" x14ac:dyDescent="0.4">
      <c r="A570" s="236"/>
      <c r="B570" s="236"/>
      <c r="C570" s="236"/>
      <c r="D570" s="237"/>
      <c r="E570" s="238" t="s">
        <v>65</v>
      </c>
      <c r="F570" s="239">
        <v>1200</v>
      </c>
      <c r="G570" s="239">
        <v>2100</v>
      </c>
      <c r="H570" s="239">
        <v>3040</v>
      </c>
      <c r="I570" s="239">
        <v>4420</v>
      </c>
      <c r="J570" s="239">
        <v>5290</v>
      </c>
      <c r="K570" s="239">
        <v>6170</v>
      </c>
      <c r="L570" s="239">
        <v>7880</v>
      </c>
      <c r="M570" s="239">
        <v>8430</v>
      </c>
    </row>
    <row r="571" spans="1:13" x14ac:dyDescent="0.4">
      <c r="A571" s="236"/>
      <c r="B571" s="236"/>
      <c r="C571" s="236"/>
      <c r="D571" s="237"/>
      <c r="E571" s="238" t="s">
        <v>66</v>
      </c>
      <c r="F571" s="239">
        <v>1040</v>
      </c>
      <c r="G571" s="239">
        <v>2120</v>
      </c>
      <c r="H571" s="239">
        <v>3030</v>
      </c>
      <c r="I571" s="239">
        <v>4360</v>
      </c>
      <c r="J571" s="239">
        <v>5320</v>
      </c>
      <c r="K571" s="239">
        <v>6310</v>
      </c>
      <c r="L571" s="239">
        <v>7770</v>
      </c>
      <c r="M571" s="239">
        <v>8780</v>
      </c>
    </row>
    <row r="572" spans="1:13" x14ac:dyDescent="0.4">
      <c r="A572" s="155">
        <v>222</v>
      </c>
      <c r="B572" s="155" t="s">
        <v>1049</v>
      </c>
      <c r="C572" s="155">
        <v>4</v>
      </c>
      <c r="D572" s="230" t="s">
        <v>261</v>
      </c>
      <c r="E572" s="231" t="s">
        <v>64</v>
      </c>
      <c r="F572" s="232">
        <v>3620</v>
      </c>
      <c r="G572" s="232">
        <v>4620</v>
      </c>
      <c r="H572" s="232">
        <v>5200</v>
      </c>
      <c r="I572" s="232">
        <v>5880</v>
      </c>
      <c r="J572" s="232">
        <v>6350</v>
      </c>
      <c r="K572" s="232">
        <v>6790</v>
      </c>
      <c r="L572" s="232">
        <v>7200</v>
      </c>
      <c r="M572" s="232">
        <v>7730</v>
      </c>
    </row>
    <row r="573" spans="1:13" x14ac:dyDescent="0.4">
      <c r="A573" s="236">
        <v>223</v>
      </c>
      <c r="B573" s="236" t="s">
        <v>1051</v>
      </c>
      <c r="C573" s="236">
        <v>4</v>
      </c>
      <c r="D573" s="237" t="s">
        <v>1053</v>
      </c>
      <c r="E573" s="238" t="s">
        <v>64</v>
      </c>
      <c r="F573" s="239">
        <v>4290</v>
      </c>
      <c r="G573" s="239">
        <v>6500</v>
      </c>
      <c r="H573" s="239">
        <v>7970</v>
      </c>
      <c r="I573" s="239">
        <v>9790</v>
      </c>
      <c r="J573" s="239">
        <v>11100</v>
      </c>
      <c r="K573" s="239">
        <v>12400</v>
      </c>
      <c r="L573" s="239">
        <v>13700</v>
      </c>
      <c r="M573" s="239">
        <v>15400</v>
      </c>
    </row>
    <row r="574" spans="1:13" x14ac:dyDescent="0.4">
      <c r="A574" s="155">
        <v>224</v>
      </c>
      <c r="B574" s="155" t="s">
        <v>1055</v>
      </c>
      <c r="C574" s="155">
        <v>4</v>
      </c>
      <c r="D574" s="230">
        <v>174</v>
      </c>
      <c r="E574" s="231" t="s">
        <v>64</v>
      </c>
      <c r="F574" s="232">
        <v>2570</v>
      </c>
      <c r="G574" s="232">
        <v>4280</v>
      </c>
      <c r="H574" s="232">
        <v>5470</v>
      </c>
      <c r="I574" s="232">
        <v>7020</v>
      </c>
      <c r="J574" s="232">
        <v>8180</v>
      </c>
      <c r="K574" s="232">
        <v>9330</v>
      </c>
      <c r="L574" s="232">
        <v>10500</v>
      </c>
      <c r="M574" s="232">
        <v>12000</v>
      </c>
    </row>
    <row r="575" spans="1:13" x14ac:dyDescent="0.4">
      <c r="A575" s="236">
        <v>225</v>
      </c>
      <c r="B575" s="236" t="s">
        <v>1059</v>
      </c>
      <c r="C575" s="236">
        <v>2</v>
      </c>
      <c r="D575" s="237" t="s">
        <v>1061</v>
      </c>
      <c r="E575" s="238" t="s">
        <v>64</v>
      </c>
      <c r="F575" s="239">
        <v>2440</v>
      </c>
      <c r="G575" s="239">
        <v>4420</v>
      </c>
      <c r="H575" s="239">
        <v>6040</v>
      </c>
      <c r="I575" s="239">
        <v>8440</v>
      </c>
      <c r="J575" s="239">
        <v>10500</v>
      </c>
      <c r="K575" s="239">
        <v>12800</v>
      </c>
      <c r="L575" s="239">
        <v>15300</v>
      </c>
      <c r="M575" s="239">
        <v>19000</v>
      </c>
    </row>
    <row r="576" spans="1:13" x14ac:dyDescent="0.4">
      <c r="A576" s="236"/>
      <c r="B576" s="236"/>
      <c r="C576" s="236"/>
      <c r="D576" s="237"/>
      <c r="E576" s="238" t="s">
        <v>65</v>
      </c>
      <c r="F576" s="239">
        <v>3160</v>
      </c>
      <c r="G576" s="239">
        <v>5570</v>
      </c>
      <c r="H576" s="239">
        <v>7890</v>
      </c>
      <c r="I576" s="239">
        <v>11300</v>
      </c>
      <c r="J576" s="239">
        <v>13500</v>
      </c>
      <c r="K576" s="239">
        <v>15600</v>
      </c>
      <c r="L576" s="239">
        <v>19800</v>
      </c>
      <c r="M576" s="239">
        <v>21200</v>
      </c>
    </row>
    <row r="577" spans="1:13" x14ac:dyDescent="0.4">
      <c r="A577" s="236"/>
      <c r="B577" s="236"/>
      <c r="C577" s="236"/>
      <c r="D577" s="237"/>
      <c r="E577" s="238" t="s">
        <v>66</v>
      </c>
      <c r="F577" s="239">
        <v>2470</v>
      </c>
      <c r="G577" s="239">
        <v>4580</v>
      </c>
      <c r="H577" s="239">
        <v>6510</v>
      </c>
      <c r="I577" s="239">
        <v>9570</v>
      </c>
      <c r="J577" s="239">
        <v>11900</v>
      </c>
      <c r="K577" s="239">
        <v>14200</v>
      </c>
      <c r="L577" s="239">
        <v>17600</v>
      </c>
      <c r="M577" s="239">
        <v>20200</v>
      </c>
    </row>
    <row r="578" spans="1:13" x14ac:dyDescent="0.4">
      <c r="A578" s="155">
        <v>226</v>
      </c>
      <c r="B578" s="155" t="s">
        <v>1064</v>
      </c>
      <c r="C578" s="155">
        <v>4</v>
      </c>
      <c r="D578" s="230" t="s">
        <v>1066</v>
      </c>
      <c r="E578" s="231" t="s">
        <v>64</v>
      </c>
      <c r="F578" s="232">
        <v>1170</v>
      </c>
      <c r="G578" s="232">
        <v>1620</v>
      </c>
      <c r="H578" s="232">
        <v>1900</v>
      </c>
      <c r="I578" s="232">
        <v>2230</v>
      </c>
      <c r="J578" s="232">
        <v>2460</v>
      </c>
      <c r="K578" s="232">
        <v>2680</v>
      </c>
      <c r="L578" s="232">
        <v>2890</v>
      </c>
      <c r="M578" s="232">
        <v>3160</v>
      </c>
    </row>
    <row r="579" spans="1:13" x14ac:dyDescent="0.4">
      <c r="A579" s="236">
        <v>227</v>
      </c>
      <c r="B579" s="236" t="s">
        <v>1070</v>
      </c>
      <c r="C579" s="236">
        <v>2</v>
      </c>
      <c r="D579" s="237">
        <v>132</v>
      </c>
      <c r="E579" s="238" t="s">
        <v>64</v>
      </c>
      <c r="F579" s="239">
        <v>2090</v>
      </c>
      <c r="G579" s="239">
        <v>4380</v>
      </c>
      <c r="H579" s="239">
        <v>6360</v>
      </c>
      <c r="I579" s="239">
        <v>9360</v>
      </c>
      <c r="J579" s="239">
        <v>11900</v>
      </c>
      <c r="K579" s="239">
        <v>14800</v>
      </c>
      <c r="L579" s="239">
        <v>17900</v>
      </c>
      <c r="M579" s="239">
        <v>22600</v>
      </c>
    </row>
    <row r="580" spans="1:13" x14ac:dyDescent="0.4">
      <c r="A580" s="236"/>
      <c r="B580" s="236"/>
      <c r="C580" s="236"/>
      <c r="D580" s="237"/>
      <c r="E580" s="238" t="s">
        <v>65</v>
      </c>
      <c r="F580" s="239">
        <v>2930</v>
      </c>
      <c r="G580" s="239">
        <v>5070</v>
      </c>
      <c r="H580" s="239">
        <v>7180</v>
      </c>
      <c r="I580" s="239">
        <v>10300</v>
      </c>
      <c r="J580" s="239">
        <v>12300</v>
      </c>
      <c r="K580" s="239">
        <v>14200</v>
      </c>
      <c r="L580" s="239">
        <v>18000</v>
      </c>
      <c r="M580" s="239">
        <v>19200</v>
      </c>
    </row>
    <row r="581" spans="1:13" x14ac:dyDescent="0.4">
      <c r="A581" s="236"/>
      <c r="B581" s="236"/>
      <c r="C581" s="236"/>
      <c r="D581" s="237"/>
      <c r="E581" s="238" t="s">
        <v>66</v>
      </c>
      <c r="F581" s="239">
        <v>2120</v>
      </c>
      <c r="G581" s="239">
        <v>4490</v>
      </c>
      <c r="H581" s="239">
        <v>6570</v>
      </c>
      <c r="I581" s="239">
        <v>9730</v>
      </c>
      <c r="J581" s="239">
        <v>12100</v>
      </c>
      <c r="K581" s="239">
        <v>14500</v>
      </c>
      <c r="L581" s="239">
        <v>18000</v>
      </c>
      <c r="M581" s="239">
        <v>20700</v>
      </c>
    </row>
    <row r="582" spans="1:13" x14ac:dyDescent="0.4">
      <c r="A582" s="155">
        <v>228</v>
      </c>
      <c r="B582" s="155" t="s">
        <v>1074</v>
      </c>
      <c r="C582" s="155">
        <v>2</v>
      </c>
      <c r="D582" s="230">
        <v>432</v>
      </c>
      <c r="E582" s="231" t="s">
        <v>64</v>
      </c>
      <c r="F582" s="232">
        <v>5040</v>
      </c>
      <c r="G582" s="232">
        <v>8770</v>
      </c>
      <c r="H582" s="232">
        <v>11800</v>
      </c>
      <c r="I582" s="232">
        <v>16200</v>
      </c>
      <c r="J582" s="232">
        <v>20000</v>
      </c>
      <c r="K582" s="232">
        <v>24200</v>
      </c>
      <c r="L582" s="232">
        <v>28900</v>
      </c>
      <c r="M582" s="232">
        <v>35800</v>
      </c>
    </row>
    <row r="583" spans="1:13" x14ac:dyDescent="0.4">
      <c r="A583" s="155"/>
      <c r="B583" s="155"/>
      <c r="C583" s="155"/>
      <c r="D583" s="230"/>
      <c r="E583" s="231" t="s">
        <v>65</v>
      </c>
      <c r="F583" s="232">
        <v>6020</v>
      </c>
      <c r="G583" s="232">
        <v>11200</v>
      </c>
      <c r="H583" s="232">
        <v>15700</v>
      </c>
      <c r="I583" s="232">
        <v>22500</v>
      </c>
      <c r="J583" s="232">
        <v>26900</v>
      </c>
      <c r="K583" s="232">
        <v>30900</v>
      </c>
      <c r="L583" s="232">
        <v>39100</v>
      </c>
      <c r="M583" s="232">
        <v>42000</v>
      </c>
    </row>
    <row r="584" spans="1:13" x14ac:dyDescent="0.4">
      <c r="A584" s="155"/>
      <c r="B584" s="155"/>
      <c r="C584" s="155"/>
      <c r="D584" s="230"/>
      <c r="E584" s="231" t="s">
        <v>66</v>
      </c>
      <c r="F584" s="232">
        <v>5060</v>
      </c>
      <c r="G584" s="232">
        <v>8980</v>
      </c>
      <c r="H584" s="232">
        <v>12400</v>
      </c>
      <c r="I584" s="232">
        <v>18000</v>
      </c>
      <c r="J584" s="232">
        <v>22300</v>
      </c>
      <c r="K584" s="232">
        <v>26700</v>
      </c>
      <c r="L584" s="232">
        <v>32800</v>
      </c>
      <c r="M584" s="232">
        <v>38400</v>
      </c>
    </row>
    <row r="585" spans="1:13" x14ac:dyDescent="0.4">
      <c r="A585" s="236">
        <v>229</v>
      </c>
      <c r="B585" s="236" t="s">
        <v>1077</v>
      </c>
      <c r="C585" s="236">
        <v>2</v>
      </c>
      <c r="D585" s="237">
        <v>2.67</v>
      </c>
      <c r="E585" s="238" t="s">
        <v>64</v>
      </c>
      <c r="F585" s="239">
        <v>672</v>
      </c>
      <c r="G585" s="239">
        <v>1440</v>
      </c>
      <c r="H585" s="239">
        <v>2040</v>
      </c>
      <c r="I585" s="239">
        <v>2860</v>
      </c>
      <c r="J585" s="239">
        <v>3490</v>
      </c>
      <c r="K585" s="239">
        <v>4120</v>
      </c>
      <c r="L585" s="239">
        <v>4760</v>
      </c>
      <c r="M585" s="239">
        <v>5610</v>
      </c>
    </row>
    <row r="586" spans="1:13" x14ac:dyDescent="0.4">
      <c r="A586" s="236"/>
      <c r="B586" s="236"/>
      <c r="C586" s="236"/>
      <c r="D586" s="237"/>
      <c r="E586" s="238" t="s">
        <v>65</v>
      </c>
      <c r="F586" s="239">
        <v>277</v>
      </c>
      <c r="G586" s="239">
        <v>631</v>
      </c>
      <c r="H586" s="239">
        <v>978</v>
      </c>
      <c r="I586" s="239">
        <v>1520</v>
      </c>
      <c r="J586" s="239">
        <v>1890</v>
      </c>
      <c r="K586" s="239">
        <v>2250</v>
      </c>
      <c r="L586" s="239">
        <v>2950</v>
      </c>
      <c r="M586" s="239">
        <v>3270</v>
      </c>
    </row>
    <row r="587" spans="1:13" x14ac:dyDescent="0.4">
      <c r="A587" s="236"/>
      <c r="B587" s="236"/>
      <c r="C587" s="236"/>
      <c r="D587" s="237"/>
      <c r="E587" s="238" t="s">
        <v>66</v>
      </c>
      <c r="F587" s="239">
        <v>585</v>
      </c>
      <c r="G587" s="239">
        <v>1080</v>
      </c>
      <c r="H587" s="239">
        <v>1430</v>
      </c>
      <c r="I587" s="239">
        <v>1960</v>
      </c>
      <c r="J587" s="239">
        <v>2350</v>
      </c>
      <c r="K587" s="239">
        <v>2760</v>
      </c>
      <c r="L587" s="239">
        <v>3450</v>
      </c>
      <c r="M587" s="239">
        <v>3870</v>
      </c>
    </row>
    <row r="588" spans="1:13" x14ac:dyDescent="0.4">
      <c r="A588" s="155">
        <v>230</v>
      </c>
      <c r="B588" s="155" t="s">
        <v>1081</v>
      </c>
      <c r="C588" s="155">
        <v>2</v>
      </c>
      <c r="D588" s="230">
        <v>82.9</v>
      </c>
      <c r="E588" s="231" t="s">
        <v>64</v>
      </c>
      <c r="F588" s="232">
        <v>1790</v>
      </c>
      <c r="G588" s="232">
        <v>3320</v>
      </c>
      <c r="H588" s="232">
        <v>4570</v>
      </c>
      <c r="I588" s="232">
        <v>6420</v>
      </c>
      <c r="J588" s="232">
        <v>7970</v>
      </c>
      <c r="K588" s="232">
        <v>9690</v>
      </c>
      <c r="L588" s="232">
        <v>11600</v>
      </c>
      <c r="M588" s="232">
        <v>14300</v>
      </c>
    </row>
    <row r="589" spans="1:13" x14ac:dyDescent="0.4">
      <c r="A589" s="155"/>
      <c r="B589" s="155"/>
      <c r="C589" s="155"/>
      <c r="D589" s="230"/>
      <c r="E589" s="231" t="s">
        <v>65</v>
      </c>
      <c r="F589" s="232">
        <v>2140</v>
      </c>
      <c r="G589" s="232">
        <v>4180</v>
      </c>
      <c r="H589" s="232">
        <v>6100</v>
      </c>
      <c r="I589" s="232">
        <v>8990</v>
      </c>
      <c r="J589" s="232">
        <v>10900</v>
      </c>
      <c r="K589" s="232">
        <v>12700</v>
      </c>
      <c r="L589" s="232">
        <v>16300</v>
      </c>
      <c r="M589" s="232">
        <v>17700</v>
      </c>
    </row>
    <row r="590" spans="1:13" x14ac:dyDescent="0.4">
      <c r="A590" s="155"/>
      <c r="B590" s="155"/>
      <c r="C590" s="155"/>
      <c r="D590" s="230"/>
      <c r="E590" s="231" t="s">
        <v>66</v>
      </c>
      <c r="F590" s="232">
        <v>1810</v>
      </c>
      <c r="G590" s="232">
        <v>3450</v>
      </c>
      <c r="H590" s="232">
        <v>4970</v>
      </c>
      <c r="I590" s="232">
        <v>7410</v>
      </c>
      <c r="J590" s="232">
        <v>9270</v>
      </c>
      <c r="K590" s="232">
        <v>11200</v>
      </c>
      <c r="L590" s="232">
        <v>13900</v>
      </c>
      <c r="M590" s="232">
        <v>16100</v>
      </c>
    </row>
    <row r="591" spans="1:13" x14ac:dyDescent="0.4">
      <c r="A591" s="236">
        <v>231</v>
      </c>
      <c r="B591" s="236" t="s">
        <v>1084</v>
      </c>
      <c r="C591" s="236">
        <v>4</v>
      </c>
      <c r="D591" s="237" t="s">
        <v>1086</v>
      </c>
      <c r="E591" s="238" t="s">
        <v>64</v>
      </c>
      <c r="F591" s="236">
        <v>50.4</v>
      </c>
      <c r="G591" s="236">
        <v>106</v>
      </c>
      <c r="H591" s="236">
        <v>145</v>
      </c>
      <c r="I591" s="236">
        <v>191</v>
      </c>
      <c r="J591" s="236">
        <v>223</v>
      </c>
      <c r="K591" s="239">
        <v>252</v>
      </c>
      <c r="L591" s="239">
        <v>278</v>
      </c>
      <c r="M591" s="239">
        <v>309</v>
      </c>
    </row>
    <row r="592" spans="1:13" x14ac:dyDescent="0.4">
      <c r="A592" s="155">
        <v>232</v>
      </c>
      <c r="B592" s="155" t="s">
        <v>1088</v>
      </c>
      <c r="C592" s="155">
        <v>1</v>
      </c>
      <c r="D592" s="230">
        <v>65.400000000000006</v>
      </c>
      <c r="E592" s="231" t="s">
        <v>64</v>
      </c>
      <c r="F592" s="232">
        <v>850</v>
      </c>
      <c r="G592" s="232">
        <v>1790</v>
      </c>
      <c r="H592" s="232">
        <v>2490</v>
      </c>
      <c r="I592" s="232">
        <v>3380</v>
      </c>
      <c r="J592" s="232">
        <v>4020</v>
      </c>
      <c r="K592" s="232">
        <v>4630</v>
      </c>
      <c r="L592" s="232">
        <v>5210</v>
      </c>
      <c r="M592" s="232">
        <v>5930</v>
      </c>
    </row>
    <row r="593" spans="1:13" x14ac:dyDescent="0.4">
      <c r="A593" s="155"/>
      <c r="B593" s="155"/>
      <c r="C593" s="155"/>
      <c r="D593" s="230"/>
      <c r="E593" s="231" t="s">
        <v>2159</v>
      </c>
      <c r="F593" s="232">
        <v>762</v>
      </c>
      <c r="G593" s="232">
        <v>1570</v>
      </c>
      <c r="H593" s="232">
        <v>2220</v>
      </c>
      <c r="I593" s="232">
        <v>3090</v>
      </c>
      <c r="J593" s="232">
        <v>3730</v>
      </c>
      <c r="K593" s="232">
        <v>4430</v>
      </c>
      <c r="L593" s="232">
        <v>5180</v>
      </c>
      <c r="M593" s="232">
        <v>6020</v>
      </c>
    </row>
    <row r="594" spans="1:13" x14ac:dyDescent="0.4">
      <c r="A594" s="155"/>
      <c r="B594" s="155"/>
      <c r="C594" s="155"/>
      <c r="D594" s="230"/>
      <c r="E594" s="231" t="s">
        <v>66</v>
      </c>
      <c r="F594" s="232">
        <v>837</v>
      </c>
      <c r="G594" s="232">
        <v>1750</v>
      </c>
      <c r="H594" s="232">
        <v>2430</v>
      </c>
      <c r="I594" s="232">
        <v>3300</v>
      </c>
      <c r="J594" s="232">
        <v>3930</v>
      </c>
      <c r="K594" s="232">
        <v>4560</v>
      </c>
      <c r="L594" s="232">
        <v>5200</v>
      </c>
      <c r="M594" s="232">
        <v>5960</v>
      </c>
    </row>
    <row r="595" spans="1:13" x14ac:dyDescent="0.4">
      <c r="A595" s="236">
        <v>233</v>
      </c>
      <c r="B595" s="236" t="s">
        <v>1090</v>
      </c>
      <c r="C595" s="236">
        <v>1</v>
      </c>
      <c r="D595" s="237">
        <v>31</v>
      </c>
      <c r="E595" s="238" t="s">
        <v>64</v>
      </c>
      <c r="F595" s="239">
        <v>416</v>
      </c>
      <c r="G595" s="239">
        <v>1120</v>
      </c>
      <c r="H595" s="239">
        <v>1790</v>
      </c>
      <c r="I595" s="239">
        <v>2860</v>
      </c>
      <c r="J595" s="239">
        <v>3810</v>
      </c>
      <c r="K595" s="239">
        <v>4870</v>
      </c>
      <c r="L595" s="239">
        <v>6030</v>
      </c>
      <c r="M595" s="239">
        <v>7740</v>
      </c>
    </row>
    <row r="596" spans="1:13" x14ac:dyDescent="0.4">
      <c r="A596" s="236"/>
      <c r="B596" s="236"/>
      <c r="C596" s="236"/>
      <c r="D596" s="237"/>
      <c r="E596" s="238" t="s">
        <v>2159</v>
      </c>
      <c r="F596" s="239">
        <v>604</v>
      </c>
      <c r="G596" s="239">
        <v>1300</v>
      </c>
      <c r="H596" s="239">
        <v>1880</v>
      </c>
      <c r="I596" s="239">
        <v>2690</v>
      </c>
      <c r="J596" s="239">
        <v>3320</v>
      </c>
      <c r="K596" s="239">
        <v>4010</v>
      </c>
      <c r="L596" s="239">
        <v>4760</v>
      </c>
      <c r="M596" s="239">
        <v>5620</v>
      </c>
    </row>
    <row r="597" spans="1:13" x14ac:dyDescent="0.4">
      <c r="A597" s="236"/>
      <c r="B597" s="236"/>
      <c r="C597" s="236"/>
      <c r="D597" s="237"/>
      <c r="E597" s="238" t="s">
        <v>66</v>
      </c>
      <c r="F597" s="239">
        <v>446</v>
      </c>
      <c r="G597" s="239">
        <v>1160</v>
      </c>
      <c r="H597" s="239">
        <v>1820</v>
      </c>
      <c r="I597" s="239">
        <v>2800</v>
      </c>
      <c r="J597" s="239">
        <v>3590</v>
      </c>
      <c r="K597" s="239">
        <v>4440</v>
      </c>
      <c r="L597" s="239">
        <v>5350</v>
      </c>
      <c r="M597" s="239">
        <v>6500</v>
      </c>
    </row>
    <row r="598" spans="1:13" x14ac:dyDescent="0.4">
      <c r="A598" s="155">
        <v>234</v>
      </c>
      <c r="B598" s="155" t="s">
        <v>1094</v>
      </c>
      <c r="C598" s="155">
        <v>1</v>
      </c>
      <c r="D598" s="230">
        <v>315</v>
      </c>
      <c r="E598" s="231" t="s">
        <v>64</v>
      </c>
      <c r="F598" s="232">
        <v>3070</v>
      </c>
      <c r="G598" s="232">
        <v>5110</v>
      </c>
      <c r="H598" s="232">
        <v>6630</v>
      </c>
      <c r="I598" s="232">
        <v>8720</v>
      </c>
      <c r="J598" s="232">
        <v>10400</v>
      </c>
      <c r="K598" s="232">
        <v>12100</v>
      </c>
      <c r="L598" s="232">
        <v>14000</v>
      </c>
      <c r="M598" s="232">
        <v>16500</v>
      </c>
    </row>
    <row r="599" spans="1:13" x14ac:dyDescent="0.4">
      <c r="A599" s="155"/>
      <c r="B599" s="155"/>
      <c r="C599" s="155"/>
      <c r="D599" s="230"/>
      <c r="E599" s="231" t="s">
        <v>2159</v>
      </c>
      <c r="F599" s="232">
        <v>2750</v>
      </c>
      <c r="G599" s="232">
        <v>5270</v>
      </c>
      <c r="H599" s="232">
        <v>7260</v>
      </c>
      <c r="I599" s="232">
        <v>9930</v>
      </c>
      <c r="J599" s="232">
        <v>11900</v>
      </c>
      <c r="K599" s="232">
        <v>14100</v>
      </c>
      <c r="L599" s="232">
        <v>16500</v>
      </c>
      <c r="M599" s="232">
        <v>19200</v>
      </c>
    </row>
    <row r="600" spans="1:13" x14ac:dyDescent="0.4">
      <c r="A600" s="155"/>
      <c r="B600" s="155"/>
      <c r="C600" s="155"/>
      <c r="D600" s="230"/>
      <c r="E600" s="231" t="s">
        <v>66</v>
      </c>
      <c r="F600" s="232">
        <v>3060</v>
      </c>
      <c r="G600" s="232">
        <v>5110</v>
      </c>
      <c r="H600" s="232">
        <v>6660</v>
      </c>
      <c r="I600" s="232">
        <v>8820</v>
      </c>
      <c r="J600" s="232">
        <v>10500</v>
      </c>
      <c r="K600" s="232">
        <v>12400</v>
      </c>
      <c r="L600" s="232">
        <v>14300</v>
      </c>
      <c r="M600" s="232">
        <v>17000</v>
      </c>
    </row>
    <row r="601" spans="1:13" x14ac:dyDescent="0.4">
      <c r="A601" s="236">
        <v>235</v>
      </c>
      <c r="B601" s="236" t="s">
        <v>1098</v>
      </c>
      <c r="C601" s="236">
        <v>1</v>
      </c>
      <c r="D601" s="237">
        <v>204</v>
      </c>
      <c r="E601" s="238" t="s">
        <v>64</v>
      </c>
      <c r="F601" s="239">
        <v>2680</v>
      </c>
      <c r="G601" s="239">
        <v>4960</v>
      </c>
      <c r="H601" s="239">
        <v>6860</v>
      </c>
      <c r="I601" s="239">
        <v>9730</v>
      </c>
      <c r="J601" s="239">
        <v>12200</v>
      </c>
      <c r="K601" s="239">
        <v>15000</v>
      </c>
      <c r="L601" s="239">
        <v>18100</v>
      </c>
      <c r="M601" s="239">
        <v>22800</v>
      </c>
    </row>
    <row r="602" spans="1:13" x14ac:dyDescent="0.4">
      <c r="A602" s="236"/>
      <c r="B602" s="236"/>
      <c r="C602" s="236"/>
      <c r="D602" s="237"/>
      <c r="E602" s="238" t="s">
        <v>2159</v>
      </c>
      <c r="F602" s="239">
        <v>2350</v>
      </c>
      <c r="G602" s="239">
        <v>4590</v>
      </c>
      <c r="H602" s="239">
        <v>6400</v>
      </c>
      <c r="I602" s="239">
        <v>8880</v>
      </c>
      <c r="J602" s="239">
        <v>10800</v>
      </c>
      <c r="K602" s="239">
        <v>12800</v>
      </c>
      <c r="L602" s="239">
        <v>15100</v>
      </c>
      <c r="M602" s="239">
        <v>17700</v>
      </c>
    </row>
    <row r="603" spans="1:13" x14ac:dyDescent="0.4">
      <c r="A603" s="236"/>
      <c r="B603" s="236"/>
      <c r="C603" s="236"/>
      <c r="D603" s="237"/>
      <c r="E603" s="238" t="s">
        <v>66</v>
      </c>
      <c r="F603" s="239">
        <v>2670</v>
      </c>
      <c r="G603" s="239">
        <v>4930</v>
      </c>
      <c r="H603" s="239">
        <v>6810</v>
      </c>
      <c r="I603" s="239">
        <v>9600</v>
      </c>
      <c r="J603" s="239">
        <v>11900</v>
      </c>
      <c r="K603" s="239">
        <v>14500</v>
      </c>
      <c r="L603" s="239">
        <v>17300</v>
      </c>
      <c r="M603" s="239">
        <v>21300</v>
      </c>
    </row>
    <row r="604" spans="1:13" x14ac:dyDescent="0.4">
      <c r="A604" s="155">
        <v>236</v>
      </c>
      <c r="B604" s="155" t="s">
        <v>1102</v>
      </c>
      <c r="C604" s="155">
        <v>1</v>
      </c>
      <c r="D604" s="230">
        <v>556</v>
      </c>
      <c r="E604" s="231" t="s">
        <v>64</v>
      </c>
      <c r="F604" s="232">
        <v>5800</v>
      </c>
      <c r="G604" s="232">
        <v>9550</v>
      </c>
      <c r="H604" s="232">
        <v>12400</v>
      </c>
      <c r="I604" s="232">
        <v>16500</v>
      </c>
      <c r="J604" s="232">
        <v>19900</v>
      </c>
      <c r="K604" s="232">
        <v>23500</v>
      </c>
      <c r="L604" s="232">
        <v>27500</v>
      </c>
      <c r="M604" s="232">
        <v>33200</v>
      </c>
    </row>
    <row r="605" spans="1:13" x14ac:dyDescent="0.4">
      <c r="A605" s="155"/>
      <c r="B605" s="155"/>
      <c r="C605" s="155"/>
      <c r="D605" s="230"/>
      <c r="E605" s="231" t="s">
        <v>2159</v>
      </c>
      <c r="F605" s="232">
        <v>4260</v>
      </c>
      <c r="G605" s="232">
        <v>7940</v>
      </c>
      <c r="H605" s="232">
        <v>10800</v>
      </c>
      <c r="I605" s="232">
        <v>14700</v>
      </c>
      <c r="J605" s="232">
        <v>17600</v>
      </c>
      <c r="K605" s="232">
        <v>20800</v>
      </c>
      <c r="L605" s="232">
        <v>24200</v>
      </c>
      <c r="M605" s="232">
        <v>28100</v>
      </c>
    </row>
    <row r="606" spans="1:13" x14ac:dyDescent="0.4">
      <c r="A606" s="155"/>
      <c r="B606" s="155"/>
      <c r="C606" s="155"/>
      <c r="D606" s="230"/>
      <c r="E606" s="231" t="s">
        <v>66</v>
      </c>
      <c r="F606" s="232">
        <v>5750</v>
      </c>
      <c r="G606" s="232">
        <v>9460</v>
      </c>
      <c r="H606" s="232">
        <v>12300</v>
      </c>
      <c r="I606" s="232">
        <v>16300</v>
      </c>
      <c r="J606" s="232">
        <v>19600</v>
      </c>
      <c r="K606" s="232">
        <v>23100</v>
      </c>
      <c r="L606" s="232">
        <v>26900</v>
      </c>
      <c r="M606" s="232">
        <v>32100</v>
      </c>
    </row>
    <row r="607" spans="1:13" x14ac:dyDescent="0.4">
      <c r="A607" s="236">
        <v>237</v>
      </c>
      <c r="B607" s="236" t="s">
        <v>1105</v>
      </c>
      <c r="C607" s="236">
        <v>2</v>
      </c>
      <c r="D607" s="237">
        <v>18.399999999999999</v>
      </c>
      <c r="E607" s="238" t="s">
        <v>64</v>
      </c>
      <c r="F607" s="239">
        <v>1350</v>
      </c>
      <c r="G607" s="239">
        <v>2900</v>
      </c>
      <c r="H607" s="239">
        <v>4280</v>
      </c>
      <c r="I607" s="239">
        <v>6430</v>
      </c>
      <c r="J607" s="239">
        <v>8340</v>
      </c>
      <c r="K607" s="239">
        <v>10500</v>
      </c>
      <c r="L607" s="239">
        <v>12900</v>
      </c>
      <c r="M607" s="239">
        <v>16600</v>
      </c>
    </row>
    <row r="608" spans="1:13" x14ac:dyDescent="0.4">
      <c r="A608" s="236"/>
      <c r="B608" s="236"/>
      <c r="C608" s="236"/>
      <c r="D608" s="237"/>
      <c r="E608" s="238" t="s">
        <v>65</v>
      </c>
      <c r="F608" s="239">
        <v>893</v>
      </c>
      <c r="G608" s="239">
        <v>1890</v>
      </c>
      <c r="H608" s="239">
        <v>2850</v>
      </c>
      <c r="I608" s="239">
        <v>4310</v>
      </c>
      <c r="J608" s="239">
        <v>5290</v>
      </c>
      <c r="K608" s="239">
        <v>6260</v>
      </c>
      <c r="L608" s="239">
        <v>8110</v>
      </c>
      <c r="M608" s="239">
        <v>8890</v>
      </c>
    </row>
    <row r="609" spans="1:13" x14ac:dyDescent="0.4">
      <c r="A609" s="236"/>
      <c r="B609" s="236"/>
      <c r="C609" s="236"/>
      <c r="D609" s="237"/>
      <c r="E609" s="238" t="s">
        <v>66</v>
      </c>
      <c r="F609" s="239">
        <v>1190</v>
      </c>
      <c r="G609" s="239">
        <v>2210</v>
      </c>
      <c r="H609" s="239">
        <v>3120</v>
      </c>
      <c r="I609" s="239">
        <v>4580</v>
      </c>
      <c r="J609" s="239">
        <v>5620</v>
      </c>
      <c r="K609" s="239">
        <v>6690</v>
      </c>
      <c r="L609" s="239">
        <v>8610</v>
      </c>
      <c r="M609" s="239">
        <v>9630</v>
      </c>
    </row>
    <row r="610" spans="1:13" x14ac:dyDescent="0.4">
      <c r="A610" s="155">
        <v>238</v>
      </c>
      <c r="B610" s="155" t="s">
        <v>1108</v>
      </c>
      <c r="C610" s="155">
        <v>2</v>
      </c>
      <c r="D610" s="230">
        <v>803</v>
      </c>
      <c r="E610" s="231" t="s">
        <v>64</v>
      </c>
      <c r="F610" s="232">
        <v>5820</v>
      </c>
      <c r="G610" s="232">
        <v>9360</v>
      </c>
      <c r="H610" s="232">
        <v>11900</v>
      </c>
      <c r="I610" s="232">
        <v>15300</v>
      </c>
      <c r="J610" s="232">
        <v>17900</v>
      </c>
      <c r="K610" s="232">
        <v>20700</v>
      </c>
      <c r="L610" s="232">
        <v>23500</v>
      </c>
      <c r="M610" s="232">
        <v>27300</v>
      </c>
    </row>
    <row r="611" spans="1:13" x14ac:dyDescent="0.4">
      <c r="A611" s="155"/>
      <c r="B611" s="155"/>
      <c r="C611" s="155"/>
      <c r="D611" s="230"/>
      <c r="E611" s="231" t="s">
        <v>2159</v>
      </c>
      <c r="F611" s="232">
        <v>6390</v>
      </c>
      <c r="G611" s="232">
        <v>10700</v>
      </c>
      <c r="H611" s="232">
        <v>11500</v>
      </c>
      <c r="I611" s="232">
        <v>15800</v>
      </c>
      <c r="J611" s="232">
        <v>18300</v>
      </c>
      <c r="K611" s="232">
        <v>20700</v>
      </c>
      <c r="L611" s="232">
        <v>25800</v>
      </c>
      <c r="M611" s="232">
        <v>27000</v>
      </c>
    </row>
    <row r="612" spans="1:13" x14ac:dyDescent="0.4">
      <c r="A612" s="155"/>
      <c r="B612" s="155"/>
      <c r="C612" s="155"/>
      <c r="D612" s="230"/>
      <c r="E612" s="231" t="s">
        <v>66</v>
      </c>
      <c r="F612" s="232">
        <v>5850</v>
      </c>
      <c r="G612" s="232">
        <v>9600</v>
      </c>
      <c r="H612" s="232">
        <v>11800</v>
      </c>
      <c r="I612" s="232">
        <v>15500</v>
      </c>
      <c r="J612" s="232">
        <v>18100</v>
      </c>
      <c r="K612" s="232">
        <v>20700</v>
      </c>
      <c r="L612" s="232">
        <v>24600</v>
      </c>
      <c r="M612" s="232">
        <v>27100</v>
      </c>
    </row>
    <row r="613" spans="1:13" x14ac:dyDescent="0.4">
      <c r="A613" s="236">
        <v>239</v>
      </c>
      <c r="B613" s="236" t="s">
        <v>1110</v>
      </c>
      <c r="C613" s="236">
        <v>1</v>
      </c>
      <c r="D613" s="237">
        <v>276</v>
      </c>
      <c r="E613" s="238" t="s">
        <v>64</v>
      </c>
      <c r="F613" s="239">
        <v>4000</v>
      </c>
      <c r="G613" s="239">
        <v>7120</v>
      </c>
      <c r="H613" s="239">
        <v>9500</v>
      </c>
      <c r="I613" s="239">
        <v>12800</v>
      </c>
      <c r="J613" s="239">
        <v>15400</v>
      </c>
      <c r="K613" s="239">
        <v>18200</v>
      </c>
      <c r="L613" s="239">
        <v>21100</v>
      </c>
      <c r="M613" s="239">
        <v>25100</v>
      </c>
    </row>
    <row r="614" spans="1:13" x14ac:dyDescent="0.4">
      <c r="A614" s="236"/>
      <c r="B614" s="236"/>
      <c r="C614" s="236"/>
      <c r="D614" s="237"/>
      <c r="E614" s="238" t="s">
        <v>2159</v>
      </c>
      <c r="F614" s="239">
        <v>3060</v>
      </c>
      <c r="G614" s="239">
        <v>5920</v>
      </c>
      <c r="H614" s="239">
        <v>8220</v>
      </c>
      <c r="I614" s="239">
        <v>11400</v>
      </c>
      <c r="J614" s="239">
        <v>13800</v>
      </c>
      <c r="K614" s="239">
        <v>16500</v>
      </c>
      <c r="L614" s="239">
        <v>19300</v>
      </c>
      <c r="M614" s="239">
        <v>22700</v>
      </c>
    </row>
    <row r="615" spans="1:13" x14ac:dyDescent="0.4">
      <c r="A615" s="236"/>
      <c r="B615" s="236"/>
      <c r="C615" s="236"/>
      <c r="D615" s="237"/>
      <c r="E615" s="238" t="s">
        <v>66</v>
      </c>
      <c r="F615" s="239">
        <v>3950</v>
      </c>
      <c r="G615" s="239">
        <v>7020</v>
      </c>
      <c r="H615" s="239">
        <v>9370</v>
      </c>
      <c r="I615" s="239">
        <v>12600</v>
      </c>
      <c r="J615" s="239">
        <v>15200</v>
      </c>
      <c r="K615" s="239">
        <v>17800</v>
      </c>
      <c r="L615" s="239">
        <v>20700</v>
      </c>
      <c r="M615" s="239">
        <v>24500</v>
      </c>
    </row>
    <row r="616" spans="1:13" x14ac:dyDescent="0.4">
      <c r="A616" s="155">
        <v>240</v>
      </c>
      <c r="B616" s="155" t="s">
        <v>1115</v>
      </c>
      <c r="C616" s="155">
        <v>2</v>
      </c>
      <c r="D616" s="242">
        <v>1635</v>
      </c>
      <c r="E616" s="231" t="s">
        <v>64</v>
      </c>
      <c r="F616" s="232">
        <v>8660</v>
      </c>
      <c r="G616" s="232">
        <v>13100</v>
      </c>
      <c r="H616" s="232">
        <v>16100</v>
      </c>
      <c r="I616" s="232">
        <v>20200</v>
      </c>
      <c r="J616" s="232">
        <v>23300</v>
      </c>
      <c r="K616" s="232">
        <v>26400</v>
      </c>
      <c r="L616" s="232">
        <v>29700</v>
      </c>
      <c r="M616" s="232">
        <v>34100</v>
      </c>
    </row>
    <row r="617" spans="1:13" x14ac:dyDescent="0.4">
      <c r="A617" s="155"/>
      <c r="B617" s="155"/>
      <c r="C617" s="155"/>
      <c r="D617" s="230"/>
      <c r="E617" s="231" t="s">
        <v>2159</v>
      </c>
      <c r="F617" s="232">
        <v>10100</v>
      </c>
      <c r="G617" s="232">
        <v>16500</v>
      </c>
      <c r="H617" s="232">
        <v>18400</v>
      </c>
      <c r="I617" s="232">
        <v>24700</v>
      </c>
      <c r="J617" s="232">
        <v>28400</v>
      </c>
      <c r="K617" s="232">
        <v>31800</v>
      </c>
      <c r="L617" s="232">
        <v>39300</v>
      </c>
      <c r="M617" s="232">
        <v>40700</v>
      </c>
    </row>
    <row r="618" spans="1:13" x14ac:dyDescent="0.4">
      <c r="A618" s="155"/>
      <c r="B618" s="155"/>
      <c r="C618" s="155"/>
      <c r="D618" s="230"/>
      <c r="E618" s="231" t="s">
        <v>66</v>
      </c>
      <c r="F618" s="232">
        <v>8680</v>
      </c>
      <c r="G618" s="232">
        <v>13200</v>
      </c>
      <c r="H618" s="232">
        <v>16400</v>
      </c>
      <c r="I618" s="232">
        <v>21000</v>
      </c>
      <c r="J618" s="232">
        <v>24400</v>
      </c>
      <c r="K618" s="232">
        <v>27700</v>
      </c>
      <c r="L618" s="232">
        <v>32000</v>
      </c>
      <c r="M618" s="232">
        <v>35900</v>
      </c>
    </row>
    <row r="619" spans="1:13" x14ac:dyDescent="0.4">
      <c r="A619" s="236">
        <v>241</v>
      </c>
      <c r="B619" s="236" t="s">
        <v>1118</v>
      </c>
      <c r="C619" s="236">
        <v>2</v>
      </c>
      <c r="D619" s="237">
        <v>52.2</v>
      </c>
      <c r="E619" s="238" t="s">
        <v>64</v>
      </c>
      <c r="F619" s="239">
        <v>1820</v>
      </c>
      <c r="G619" s="239">
        <v>2940</v>
      </c>
      <c r="H619" s="239">
        <v>3650</v>
      </c>
      <c r="I619" s="239">
        <v>4470</v>
      </c>
      <c r="J619" s="239">
        <v>5030</v>
      </c>
      <c r="K619" s="239">
        <v>5550</v>
      </c>
      <c r="L619" s="239">
        <v>6020</v>
      </c>
      <c r="M619" s="239">
        <v>6600</v>
      </c>
    </row>
    <row r="620" spans="1:13" x14ac:dyDescent="0.4">
      <c r="A620" s="236"/>
      <c r="B620" s="236"/>
      <c r="C620" s="236"/>
      <c r="D620" s="237"/>
      <c r="E620" s="238" t="s">
        <v>2159</v>
      </c>
      <c r="F620" s="239">
        <v>1410</v>
      </c>
      <c r="G620" s="239">
        <v>2770</v>
      </c>
      <c r="H620" s="239">
        <v>3830</v>
      </c>
      <c r="I620" s="239">
        <v>5510</v>
      </c>
      <c r="J620" s="239">
        <v>6560</v>
      </c>
      <c r="K620" s="239">
        <v>7610</v>
      </c>
      <c r="L620" s="239">
        <v>9680</v>
      </c>
      <c r="M620" s="239">
        <v>10300</v>
      </c>
    </row>
    <row r="621" spans="1:13" x14ac:dyDescent="0.4">
      <c r="A621" s="236"/>
      <c r="B621" s="236"/>
      <c r="C621" s="236"/>
      <c r="D621" s="237"/>
      <c r="E621" s="238" t="s">
        <v>66</v>
      </c>
      <c r="F621" s="239">
        <v>1790</v>
      </c>
      <c r="G621" s="239">
        <v>2920</v>
      </c>
      <c r="H621" s="239">
        <v>3700</v>
      </c>
      <c r="I621" s="239">
        <v>4840</v>
      </c>
      <c r="J621" s="239">
        <v>5630</v>
      </c>
      <c r="K621" s="239">
        <v>6400</v>
      </c>
      <c r="L621" s="239">
        <v>7480</v>
      </c>
      <c r="M621" s="239">
        <v>8150</v>
      </c>
    </row>
    <row r="622" spans="1:13" x14ac:dyDescent="0.4">
      <c r="A622" s="155">
        <v>242</v>
      </c>
      <c r="B622" s="155" t="s">
        <v>1121</v>
      </c>
      <c r="C622" s="155">
        <v>2</v>
      </c>
      <c r="D622" s="230">
        <v>1.61</v>
      </c>
      <c r="E622" s="231" t="s">
        <v>64</v>
      </c>
      <c r="F622" s="232">
        <v>132</v>
      </c>
      <c r="G622" s="232">
        <v>305</v>
      </c>
      <c r="H622" s="232">
        <v>457</v>
      </c>
      <c r="I622" s="232">
        <v>688</v>
      </c>
      <c r="J622" s="232">
        <v>884</v>
      </c>
      <c r="K622" s="232">
        <v>1100</v>
      </c>
      <c r="L622" s="232">
        <v>1330</v>
      </c>
      <c r="M622" s="232">
        <v>1670</v>
      </c>
    </row>
    <row r="623" spans="1:13" x14ac:dyDescent="0.4">
      <c r="A623" s="155"/>
      <c r="B623" s="155"/>
      <c r="C623" s="155"/>
      <c r="D623" s="230"/>
      <c r="E623" s="231" t="s">
        <v>65</v>
      </c>
      <c r="F623" s="232">
        <v>221</v>
      </c>
      <c r="G623" s="232">
        <v>517</v>
      </c>
      <c r="H623" s="232">
        <v>807</v>
      </c>
      <c r="I623" s="232">
        <v>1260</v>
      </c>
      <c r="J623" s="232">
        <v>1570</v>
      </c>
      <c r="K623" s="232">
        <v>1880</v>
      </c>
      <c r="L623" s="232">
        <v>2470</v>
      </c>
      <c r="M623" s="232">
        <v>2750</v>
      </c>
    </row>
    <row r="624" spans="1:13" x14ac:dyDescent="0.4">
      <c r="A624" s="155"/>
      <c r="B624" s="155"/>
      <c r="C624" s="155"/>
      <c r="D624" s="230"/>
      <c r="E624" s="231" t="s">
        <v>66</v>
      </c>
      <c r="F624" s="232">
        <v>143</v>
      </c>
      <c r="G624" s="232">
        <v>368</v>
      </c>
      <c r="H624" s="232">
        <v>608</v>
      </c>
      <c r="I624" s="232">
        <v>1000</v>
      </c>
      <c r="J624" s="232">
        <v>1300</v>
      </c>
      <c r="K624" s="232">
        <v>1600</v>
      </c>
      <c r="L624" s="232">
        <v>2060</v>
      </c>
      <c r="M624" s="232">
        <v>2390</v>
      </c>
    </row>
    <row r="625" spans="1:13" x14ac:dyDescent="0.4">
      <c r="A625" s="236">
        <v>243</v>
      </c>
      <c r="B625" s="236" t="s">
        <v>1125</v>
      </c>
      <c r="C625" s="236">
        <v>2</v>
      </c>
      <c r="D625" s="237">
        <v>52.7</v>
      </c>
      <c r="E625" s="238" t="s">
        <v>64</v>
      </c>
      <c r="F625" s="239">
        <v>1400</v>
      </c>
      <c r="G625" s="239">
        <v>2350</v>
      </c>
      <c r="H625" s="239">
        <v>3030</v>
      </c>
      <c r="I625" s="239">
        <v>3930</v>
      </c>
      <c r="J625" s="239">
        <v>4620</v>
      </c>
      <c r="K625" s="239">
        <v>5320</v>
      </c>
      <c r="L625" s="239">
        <v>6040</v>
      </c>
      <c r="M625" s="239">
        <v>7010</v>
      </c>
    </row>
    <row r="626" spans="1:13" x14ac:dyDescent="0.4">
      <c r="A626" s="236"/>
      <c r="B626" s="236"/>
      <c r="C626" s="236"/>
      <c r="D626" s="237"/>
      <c r="E626" s="238" t="s">
        <v>2159</v>
      </c>
      <c r="F626" s="239">
        <v>1690</v>
      </c>
      <c r="G626" s="239">
        <v>3170</v>
      </c>
      <c r="H626" s="239">
        <v>4610</v>
      </c>
      <c r="I626" s="239">
        <v>6770</v>
      </c>
      <c r="J626" s="239">
        <v>8170</v>
      </c>
      <c r="K626" s="239">
        <v>9540</v>
      </c>
      <c r="L626" s="239">
        <v>12200</v>
      </c>
      <c r="M626" s="239">
        <v>13200</v>
      </c>
    </row>
    <row r="627" spans="1:13" x14ac:dyDescent="0.4">
      <c r="A627" s="236"/>
      <c r="B627" s="236"/>
      <c r="C627" s="236"/>
      <c r="D627" s="237"/>
      <c r="E627" s="238" t="s">
        <v>66</v>
      </c>
      <c r="F627" s="239">
        <v>1430</v>
      </c>
      <c r="G627" s="239">
        <v>2530</v>
      </c>
      <c r="H627" s="239">
        <v>3570</v>
      </c>
      <c r="I627" s="239">
        <v>5210</v>
      </c>
      <c r="J627" s="239">
        <v>6360</v>
      </c>
      <c r="K627" s="239">
        <v>7470</v>
      </c>
      <c r="L627" s="239">
        <v>9130</v>
      </c>
      <c r="M627" s="239">
        <v>10200</v>
      </c>
    </row>
    <row r="628" spans="1:13" x14ac:dyDescent="0.4">
      <c r="A628" s="155">
        <v>244</v>
      </c>
      <c r="B628" s="155" t="s">
        <v>1127</v>
      </c>
      <c r="C628" s="155">
        <v>2</v>
      </c>
      <c r="D628" s="230">
        <v>23</v>
      </c>
      <c r="E628" s="231" t="s">
        <v>64</v>
      </c>
      <c r="F628" s="232">
        <v>894</v>
      </c>
      <c r="G628" s="232">
        <v>2380</v>
      </c>
      <c r="H628" s="232">
        <v>3660</v>
      </c>
      <c r="I628" s="232">
        <v>5430</v>
      </c>
      <c r="J628" s="232">
        <v>6800</v>
      </c>
      <c r="K628" s="232">
        <v>8170</v>
      </c>
      <c r="L628" s="232">
        <v>9510</v>
      </c>
      <c r="M628" s="232">
        <v>11200</v>
      </c>
    </row>
    <row r="629" spans="1:13" x14ac:dyDescent="0.4">
      <c r="A629" s="155"/>
      <c r="B629" s="155"/>
      <c r="C629" s="155"/>
      <c r="D629" s="230"/>
      <c r="E629" s="231" t="s">
        <v>2159</v>
      </c>
      <c r="F629" s="232">
        <v>1030</v>
      </c>
      <c r="G629" s="232">
        <v>2140</v>
      </c>
      <c r="H629" s="232">
        <v>3200</v>
      </c>
      <c r="I629" s="232">
        <v>4810</v>
      </c>
      <c r="J629" s="232">
        <v>5900</v>
      </c>
      <c r="K629" s="232">
        <v>6960</v>
      </c>
      <c r="L629" s="232">
        <v>9000</v>
      </c>
      <c r="M629" s="232">
        <v>9840</v>
      </c>
    </row>
    <row r="630" spans="1:13" x14ac:dyDescent="0.4">
      <c r="A630" s="155"/>
      <c r="B630" s="155"/>
      <c r="C630" s="155"/>
      <c r="D630" s="230"/>
      <c r="E630" s="231" t="s">
        <v>66</v>
      </c>
      <c r="F630" s="232">
        <v>918</v>
      </c>
      <c r="G630" s="232">
        <v>2300</v>
      </c>
      <c r="H630" s="232">
        <v>3430</v>
      </c>
      <c r="I630" s="232">
        <v>5050</v>
      </c>
      <c r="J630" s="232">
        <v>6190</v>
      </c>
      <c r="K630" s="232">
        <v>7300</v>
      </c>
      <c r="L630" s="232">
        <v>9140</v>
      </c>
      <c r="M630" s="232">
        <v>10200</v>
      </c>
    </row>
    <row r="631" spans="1:13" x14ac:dyDescent="0.4">
      <c r="A631" s="236">
        <v>245</v>
      </c>
      <c r="B631" s="236" t="s">
        <v>1131</v>
      </c>
      <c r="C631" s="236">
        <v>2</v>
      </c>
      <c r="D631" s="237">
        <v>26.3</v>
      </c>
      <c r="E631" s="238" t="s">
        <v>64</v>
      </c>
      <c r="F631" s="239">
        <v>675</v>
      </c>
      <c r="G631" s="239">
        <v>2010</v>
      </c>
      <c r="H631" s="239">
        <v>3210</v>
      </c>
      <c r="I631" s="239">
        <v>4910</v>
      </c>
      <c r="J631" s="239">
        <v>6230</v>
      </c>
      <c r="K631" s="239">
        <v>7550</v>
      </c>
      <c r="L631" s="239">
        <v>8830</v>
      </c>
      <c r="M631" s="239">
        <v>10400</v>
      </c>
    </row>
    <row r="632" spans="1:13" x14ac:dyDescent="0.4">
      <c r="A632" s="236"/>
      <c r="B632" s="236"/>
      <c r="C632" s="236"/>
      <c r="D632" s="237"/>
      <c r="E632" s="238" t="s">
        <v>2159</v>
      </c>
      <c r="F632" s="239">
        <v>1110</v>
      </c>
      <c r="G632" s="239">
        <v>2090</v>
      </c>
      <c r="H632" s="239">
        <v>3070</v>
      </c>
      <c r="I632" s="239">
        <v>4550</v>
      </c>
      <c r="J632" s="239">
        <v>5500</v>
      </c>
      <c r="K632" s="239">
        <v>6460</v>
      </c>
      <c r="L632" s="239">
        <v>8290</v>
      </c>
      <c r="M632" s="239">
        <v>8970</v>
      </c>
    </row>
    <row r="633" spans="1:13" x14ac:dyDescent="0.4">
      <c r="A633" s="236"/>
      <c r="B633" s="236"/>
      <c r="C633" s="236"/>
      <c r="D633" s="237"/>
      <c r="E633" s="238" t="s">
        <v>66</v>
      </c>
      <c r="F633" s="239">
        <v>797</v>
      </c>
      <c r="G633" s="239">
        <v>2060</v>
      </c>
      <c r="H633" s="239">
        <v>3110</v>
      </c>
      <c r="I633" s="239">
        <v>4620</v>
      </c>
      <c r="J633" s="239">
        <v>5630</v>
      </c>
      <c r="K633" s="239">
        <v>6630</v>
      </c>
      <c r="L633" s="239">
        <v>8380</v>
      </c>
      <c r="M633" s="239">
        <v>9190</v>
      </c>
    </row>
    <row r="634" spans="1:13" x14ac:dyDescent="0.4">
      <c r="A634" s="155">
        <v>246</v>
      </c>
      <c r="B634" s="155" t="s">
        <v>1135</v>
      </c>
      <c r="C634" s="155">
        <v>2</v>
      </c>
      <c r="D634" s="230">
        <v>730</v>
      </c>
      <c r="E634" s="231" t="s">
        <v>64</v>
      </c>
      <c r="F634" s="232">
        <v>5890</v>
      </c>
      <c r="G634" s="232">
        <v>10500</v>
      </c>
      <c r="H634" s="232">
        <v>13800</v>
      </c>
      <c r="I634" s="232">
        <v>18100</v>
      </c>
      <c r="J634" s="232">
        <v>21400</v>
      </c>
      <c r="K634" s="232">
        <v>24700</v>
      </c>
      <c r="L634" s="232">
        <v>28100</v>
      </c>
      <c r="M634" s="232">
        <v>32500</v>
      </c>
    </row>
    <row r="635" spans="1:13" x14ac:dyDescent="0.4">
      <c r="A635" s="155"/>
      <c r="B635" s="155"/>
      <c r="C635" s="155"/>
      <c r="D635" s="230"/>
      <c r="E635" s="231" t="s">
        <v>2159</v>
      </c>
      <c r="F635" s="232">
        <v>7880</v>
      </c>
      <c r="G635" s="232">
        <v>11500</v>
      </c>
      <c r="H635" s="232">
        <v>15100</v>
      </c>
      <c r="I635" s="232">
        <v>20400</v>
      </c>
      <c r="J635" s="232">
        <v>23400</v>
      </c>
      <c r="K635" s="232">
        <v>26400</v>
      </c>
      <c r="L635" s="232">
        <v>32700</v>
      </c>
      <c r="M635" s="232">
        <v>33800</v>
      </c>
    </row>
    <row r="636" spans="1:13" x14ac:dyDescent="0.4">
      <c r="A636" s="155"/>
      <c r="B636" s="155"/>
      <c r="C636" s="155"/>
      <c r="D636" s="230"/>
      <c r="E636" s="231" t="s">
        <v>66</v>
      </c>
      <c r="F636" s="232">
        <v>5970</v>
      </c>
      <c r="G636" s="232">
        <v>10600</v>
      </c>
      <c r="H636" s="232">
        <v>14000</v>
      </c>
      <c r="I636" s="232">
        <v>18800</v>
      </c>
      <c r="J636" s="232">
        <v>22100</v>
      </c>
      <c r="K636" s="232">
        <v>25400</v>
      </c>
      <c r="L636" s="232">
        <v>29900</v>
      </c>
      <c r="M636" s="232">
        <v>33100</v>
      </c>
    </row>
    <row r="637" spans="1:13" x14ac:dyDescent="0.4">
      <c r="A637" s="236">
        <v>247</v>
      </c>
      <c r="B637" s="236" t="s">
        <v>1137</v>
      </c>
      <c r="C637" s="236">
        <v>2</v>
      </c>
      <c r="D637" s="237">
        <v>0.18</v>
      </c>
      <c r="E637" s="238" t="s">
        <v>64</v>
      </c>
      <c r="F637" s="236">
        <v>21.7</v>
      </c>
      <c r="G637" s="236">
        <v>86</v>
      </c>
      <c r="H637" s="236">
        <v>160</v>
      </c>
      <c r="I637" s="236">
        <v>290</v>
      </c>
      <c r="J637" s="236">
        <v>409</v>
      </c>
      <c r="K637" s="239">
        <v>546</v>
      </c>
      <c r="L637" s="239">
        <v>697</v>
      </c>
      <c r="M637" s="239">
        <v>916</v>
      </c>
    </row>
    <row r="638" spans="1:13" x14ac:dyDescent="0.4">
      <c r="A638" s="236"/>
      <c r="B638" s="236"/>
      <c r="C638" s="236"/>
      <c r="D638" s="237"/>
      <c r="E638" s="238" t="s">
        <v>65</v>
      </c>
      <c r="F638" s="236">
        <v>57.6</v>
      </c>
      <c r="G638" s="236">
        <v>141</v>
      </c>
      <c r="H638" s="236">
        <v>223</v>
      </c>
      <c r="I638" s="236">
        <v>352</v>
      </c>
      <c r="J638" s="236">
        <v>440</v>
      </c>
      <c r="K638" s="239">
        <v>527</v>
      </c>
      <c r="L638" s="239">
        <v>693</v>
      </c>
      <c r="M638" s="239">
        <v>774</v>
      </c>
    </row>
    <row r="639" spans="1:13" x14ac:dyDescent="0.4">
      <c r="A639" s="236"/>
      <c r="B639" s="236"/>
      <c r="C639" s="236"/>
      <c r="D639" s="237"/>
      <c r="E639" s="238" t="s">
        <v>66</v>
      </c>
      <c r="F639" s="236">
        <v>33.299999999999997</v>
      </c>
      <c r="G639" s="236">
        <v>120</v>
      </c>
      <c r="H639" s="236">
        <v>207</v>
      </c>
      <c r="I639" s="236">
        <v>341</v>
      </c>
      <c r="J639" s="236">
        <v>436</v>
      </c>
      <c r="K639" s="239">
        <v>529</v>
      </c>
      <c r="L639" s="239">
        <v>694</v>
      </c>
      <c r="M639" s="239">
        <v>790</v>
      </c>
    </row>
    <row r="640" spans="1:13" x14ac:dyDescent="0.4">
      <c r="A640" s="155">
        <v>248</v>
      </c>
      <c r="B640" s="155" t="s">
        <v>1140</v>
      </c>
      <c r="C640" s="155">
        <v>2</v>
      </c>
      <c r="D640" s="242">
        <v>2916</v>
      </c>
      <c r="E640" s="231" t="s">
        <v>64</v>
      </c>
      <c r="F640" s="232">
        <v>12800</v>
      </c>
      <c r="G640" s="232">
        <v>21900</v>
      </c>
      <c r="H640" s="232">
        <v>28200</v>
      </c>
      <c r="I640" s="232">
        <v>36200</v>
      </c>
      <c r="J640" s="232">
        <v>42100</v>
      </c>
      <c r="K640" s="232">
        <v>47900</v>
      </c>
      <c r="L640" s="232">
        <v>53600</v>
      </c>
      <c r="M640" s="232">
        <v>60900</v>
      </c>
    </row>
    <row r="641" spans="1:13" x14ac:dyDescent="0.4">
      <c r="A641" s="155"/>
      <c r="B641" s="155"/>
      <c r="C641" s="155"/>
      <c r="D641" s="230"/>
      <c r="E641" s="231" t="s">
        <v>2159</v>
      </c>
      <c r="F641" s="232">
        <v>15000</v>
      </c>
      <c r="G641" s="232">
        <v>22700</v>
      </c>
      <c r="H641" s="232">
        <v>26200</v>
      </c>
      <c r="I641" s="232">
        <v>34300</v>
      </c>
      <c r="J641" s="232">
        <v>38800</v>
      </c>
      <c r="K641" s="232">
        <v>42900</v>
      </c>
      <c r="L641" s="232">
        <v>52400</v>
      </c>
      <c r="M641" s="232">
        <v>53600</v>
      </c>
    </row>
    <row r="642" spans="1:13" x14ac:dyDescent="0.4">
      <c r="A642" s="155"/>
      <c r="B642" s="155"/>
      <c r="C642" s="155"/>
      <c r="D642" s="230"/>
      <c r="E642" s="231" t="s">
        <v>66</v>
      </c>
      <c r="F642" s="232">
        <v>12900</v>
      </c>
      <c r="G642" s="232">
        <v>22000</v>
      </c>
      <c r="H642" s="232">
        <v>27900</v>
      </c>
      <c r="I642" s="232">
        <v>35700</v>
      </c>
      <c r="J642" s="232">
        <v>41100</v>
      </c>
      <c r="K642" s="232">
        <v>46200</v>
      </c>
      <c r="L642" s="232">
        <v>53200</v>
      </c>
      <c r="M642" s="232">
        <v>58100</v>
      </c>
    </row>
    <row r="643" spans="1:13" x14ac:dyDescent="0.4">
      <c r="A643" s="236">
        <v>249</v>
      </c>
      <c r="B643" s="236" t="s">
        <v>1144</v>
      </c>
      <c r="C643" s="236">
        <v>3</v>
      </c>
      <c r="D643" s="237">
        <v>252</v>
      </c>
      <c r="E643" s="238" t="s">
        <v>64</v>
      </c>
      <c r="F643" s="239">
        <v>4990</v>
      </c>
      <c r="G643" s="239">
        <v>9780</v>
      </c>
      <c r="H643" s="239">
        <v>13500</v>
      </c>
      <c r="I643" s="239">
        <v>18700</v>
      </c>
      <c r="J643" s="239">
        <v>22900</v>
      </c>
      <c r="K643" s="239">
        <v>27200</v>
      </c>
      <c r="L643" s="239">
        <v>31600</v>
      </c>
      <c r="M643" s="239">
        <v>37800</v>
      </c>
    </row>
    <row r="644" spans="1:13" x14ac:dyDescent="0.4">
      <c r="A644" s="236"/>
      <c r="B644" s="236"/>
      <c r="C644" s="236"/>
      <c r="D644" s="237"/>
      <c r="E644" s="238" t="s">
        <v>2159</v>
      </c>
      <c r="F644" s="239">
        <v>5670</v>
      </c>
      <c r="G644" s="239">
        <v>11100</v>
      </c>
      <c r="H644" s="239">
        <v>14200</v>
      </c>
      <c r="I644" s="239">
        <v>19400</v>
      </c>
      <c r="J644" s="239">
        <v>23200</v>
      </c>
      <c r="K644" s="239">
        <v>27200</v>
      </c>
      <c r="L644" s="239">
        <v>31400</v>
      </c>
      <c r="M644" s="239">
        <v>36200</v>
      </c>
    </row>
    <row r="645" spans="1:13" x14ac:dyDescent="0.4">
      <c r="A645" s="236"/>
      <c r="B645" s="236"/>
      <c r="C645" s="236"/>
      <c r="D645" s="237"/>
      <c r="E645" s="238" t="s">
        <v>66</v>
      </c>
      <c r="F645" s="239">
        <v>5090</v>
      </c>
      <c r="G645" s="239">
        <v>10100</v>
      </c>
      <c r="H645" s="239">
        <v>13800</v>
      </c>
      <c r="I645" s="239">
        <v>19000</v>
      </c>
      <c r="J645" s="239">
        <v>23000</v>
      </c>
      <c r="K645" s="239">
        <v>27200</v>
      </c>
      <c r="L645" s="239">
        <v>31400</v>
      </c>
      <c r="M645" s="239">
        <v>36700</v>
      </c>
    </row>
    <row r="646" spans="1:13" x14ac:dyDescent="0.4">
      <c r="A646" s="155">
        <v>250</v>
      </c>
      <c r="B646" s="155" t="s">
        <v>1148</v>
      </c>
      <c r="C646" s="155">
        <v>2</v>
      </c>
      <c r="D646" s="230">
        <v>533</v>
      </c>
      <c r="E646" s="231" t="s">
        <v>64</v>
      </c>
      <c r="F646" s="232">
        <v>6720</v>
      </c>
      <c r="G646" s="232">
        <v>9330</v>
      </c>
      <c r="H646" s="232">
        <v>10900</v>
      </c>
      <c r="I646" s="232">
        <v>12900</v>
      </c>
      <c r="J646" s="232">
        <v>14200</v>
      </c>
      <c r="K646" s="232">
        <v>15500</v>
      </c>
      <c r="L646" s="232">
        <v>16700</v>
      </c>
      <c r="M646" s="232">
        <v>18300</v>
      </c>
    </row>
    <row r="647" spans="1:13" x14ac:dyDescent="0.4">
      <c r="A647" s="155"/>
      <c r="B647" s="155"/>
      <c r="C647" s="155"/>
      <c r="D647" s="230"/>
      <c r="E647" s="231" t="s">
        <v>2159</v>
      </c>
      <c r="F647" s="232">
        <v>6810</v>
      </c>
      <c r="G647" s="232">
        <v>10500</v>
      </c>
      <c r="H647" s="232">
        <v>14200</v>
      </c>
      <c r="I647" s="232">
        <v>19700</v>
      </c>
      <c r="J647" s="232">
        <v>23000</v>
      </c>
      <c r="K647" s="232">
        <v>26100</v>
      </c>
      <c r="L647" s="232">
        <v>32600</v>
      </c>
      <c r="M647" s="232">
        <v>34200</v>
      </c>
    </row>
    <row r="648" spans="1:13" x14ac:dyDescent="0.4">
      <c r="A648" s="155"/>
      <c r="B648" s="155"/>
      <c r="C648" s="155"/>
      <c r="D648" s="230"/>
      <c r="E648" s="231" t="s">
        <v>66</v>
      </c>
      <c r="F648" s="232">
        <v>6730</v>
      </c>
      <c r="G648" s="232">
        <v>9430</v>
      </c>
      <c r="H648" s="232">
        <v>11400</v>
      </c>
      <c r="I648" s="232">
        <v>14200</v>
      </c>
      <c r="J648" s="232">
        <v>16200</v>
      </c>
      <c r="K648" s="232">
        <v>18000</v>
      </c>
      <c r="L648" s="232">
        <v>20400</v>
      </c>
      <c r="M648" s="232">
        <v>22200</v>
      </c>
    </row>
    <row r="649" spans="1:13" x14ac:dyDescent="0.4">
      <c r="A649" s="236">
        <v>251</v>
      </c>
      <c r="B649" s="236" t="s">
        <v>1150</v>
      </c>
      <c r="C649" s="236">
        <v>2</v>
      </c>
      <c r="D649" s="237">
        <v>58</v>
      </c>
      <c r="E649" s="238" t="s">
        <v>64</v>
      </c>
      <c r="F649" s="239">
        <v>1580</v>
      </c>
      <c r="G649" s="239">
        <v>3400</v>
      </c>
      <c r="H649" s="239">
        <v>4930</v>
      </c>
      <c r="I649" s="239">
        <v>7160</v>
      </c>
      <c r="J649" s="239">
        <v>9000</v>
      </c>
      <c r="K649" s="239">
        <v>11000</v>
      </c>
      <c r="L649" s="239">
        <v>13100</v>
      </c>
      <c r="M649" s="239">
        <v>16100</v>
      </c>
    </row>
    <row r="650" spans="1:13" x14ac:dyDescent="0.4">
      <c r="A650" s="236"/>
      <c r="B650" s="236"/>
      <c r="C650" s="236"/>
      <c r="D650" s="237"/>
      <c r="E650" s="238" t="s">
        <v>65</v>
      </c>
      <c r="F650" s="239">
        <v>1830</v>
      </c>
      <c r="G650" s="239">
        <v>3660</v>
      </c>
      <c r="H650" s="239">
        <v>5370</v>
      </c>
      <c r="I650" s="239">
        <v>7970</v>
      </c>
      <c r="J650" s="239">
        <v>9690</v>
      </c>
      <c r="K650" s="239">
        <v>11400</v>
      </c>
      <c r="L650" s="239">
        <v>14600</v>
      </c>
      <c r="M650" s="239">
        <v>15900</v>
      </c>
    </row>
    <row r="651" spans="1:13" x14ac:dyDescent="0.4">
      <c r="A651" s="236"/>
      <c r="B651" s="236"/>
      <c r="C651" s="236"/>
      <c r="D651" s="237"/>
      <c r="E651" s="238" t="s">
        <v>66</v>
      </c>
      <c r="F651" s="239">
        <v>1610</v>
      </c>
      <c r="G651" s="239">
        <v>3460</v>
      </c>
      <c r="H651" s="239">
        <v>5090</v>
      </c>
      <c r="I651" s="239">
        <v>7550</v>
      </c>
      <c r="J651" s="239">
        <v>9380</v>
      </c>
      <c r="K651" s="239">
        <v>11200</v>
      </c>
      <c r="L651" s="239">
        <v>14000</v>
      </c>
      <c r="M651" s="239">
        <v>15900</v>
      </c>
    </row>
    <row r="652" spans="1:13" x14ac:dyDescent="0.4">
      <c r="A652" s="155">
        <v>252</v>
      </c>
      <c r="B652" s="155" t="s">
        <v>1154</v>
      </c>
      <c r="C652" s="155">
        <v>2</v>
      </c>
      <c r="D652" s="230">
        <v>106</v>
      </c>
      <c r="E652" s="231" t="s">
        <v>64</v>
      </c>
      <c r="F652" s="232">
        <v>2020</v>
      </c>
      <c r="G652" s="232">
        <v>3890</v>
      </c>
      <c r="H652" s="232">
        <v>5350</v>
      </c>
      <c r="I652" s="232">
        <v>7360</v>
      </c>
      <c r="J652" s="232">
        <v>8950</v>
      </c>
      <c r="K652" s="232">
        <v>10600</v>
      </c>
      <c r="L652" s="232">
        <v>12300</v>
      </c>
      <c r="M652" s="232">
        <v>14700</v>
      </c>
    </row>
    <row r="653" spans="1:13" x14ac:dyDescent="0.4">
      <c r="A653" s="155"/>
      <c r="B653" s="155"/>
      <c r="C653" s="155"/>
      <c r="D653" s="230"/>
      <c r="E653" s="231" t="s">
        <v>2159</v>
      </c>
      <c r="F653" s="232">
        <v>2540</v>
      </c>
      <c r="G653" s="232">
        <v>5060</v>
      </c>
      <c r="H653" s="232">
        <v>7370</v>
      </c>
      <c r="I653" s="232">
        <v>10900</v>
      </c>
      <c r="J653" s="232">
        <v>13200</v>
      </c>
      <c r="K653" s="232">
        <v>15400</v>
      </c>
      <c r="L653" s="232">
        <v>19700</v>
      </c>
      <c r="M653" s="232">
        <v>21400</v>
      </c>
    </row>
    <row r="654" spans="1:13" x14ac:dyDescent="0.4">
      <c r="A654" s="155"/>
      <c r="B654" s="155"/>
      <c r="C654" s="155"/>
      <c r="D654" s="230"/>
      <c r="E654" s="231" t="s">
        <v>66</v>
      </c>
      <c r="F654" s="232">
        <v>2080</v>
      </c>
      <c r="G654" s="232">
        <v>4240</v>
      </c>
      <c r="H654" s="232">
        <v>6240</v>
      </c>
      <c r="I654" s="232">
        <v>9320</v>
      </c>
      <c r="J654" s="232">
        <v>11500</v>
      </c>
      <c r="K654" s="232">
        <v>13600</v>
      </c>
      <c r="L654" s="232">
        <v>16900</v>
      </c>
      <c r="M654" s="232">
        <v>19000</v>
      </c>
    </row>
    <row r="655" spans="1:13" x14ac:dyDescent="0.4">
      <c r="A655" s="236">
        <v>253</v>
      </c>
      <c r="B655" s="236" t="s">
        <v>1156</v>
      </c>
      <c r="C655" s="236">
        <v>2</v>
      </c>
      <c r="D655" s="241">
        <v>4312</v>
      </c>
      <c r="E655" s="238" t="s">
        <v>64</v>
      </c>
      <c r="F655" s="239">
        <v>21100</v>
      </c>
      <c r="G655" s="239">
        <v>31000</v>
      </c>
      <c r="H655" s="239">
        <v>37100</v>
      </c>
      <c r="I655" s="239">
        <v>44400</v>
      </c>
      <c r="J655" s="239">
        <v>49400</v>
      </c>
      <c r="K655" s="239">
        <v>54200</v>
      </c>
      <c r="L655" s="239">
        <v>58700</v>
      </c>
      <c r="M655" s="239">
        <v>64400</v>
      </c>
    </row>
    <row r="656" spans="1:13" x14ac:dyDescent="0.4">
      <c r="A656" s="236"/>
      <c r="B656" s="236"/>
      <c r="C656" s="236"/>
      <c r="D656" s="237"/>
      <c r="E656" s="238" t="s">
        <v>2159</v>
      </c>
      <c r="F656" s="239">
        <v>19500</v>
      </c>
      <c r="G656" s="239">
        <v>28600</v>
      </c>
      <c r="H656" s="239">
        <v>33400</v>
      </c>
      <c r="I656" s="239">
        <v>43200</v>
      </c>
      <c r="J656" s="239">
        <v>48500</v>
      </c>
      <c r="K656" s="239">
        <v>53300</v>
      </c>
      <c r="L656" s="239">
        <v>64800</v>
      </c>
      <c r="M656" s="239">
        <v>66000</v>
      </c>
    </row>
    <row r="657" spans="1:13" x14ac:dyDescent="0.4">
      <c r="A657" s="236"/>
      <c r="B657" s="236"/>
      <c r="C657" s="236"/>
      <c r="D657" s="237"/>
      <c r="E657" s="238" t="s">
        <v>66</v>
      </c>
      <c r="F657" s="239">
        <v>21100</v>
      </c>
      <c r="G657" s="239">
        <v>30900</v>
      </c>
      <c r="H657" s="239">
        <v>36900</v>
      </c>
      <c r="I657" s="239">
        <v>44200</v>
      </c>
      <c r="J657" s="239">
        <v>49200</v>
      </c>
      <c r="K657" s="239">
        <v>54000</v>
      </c>
      <c r="L657" s="239">
        <v>59400</v>
      </c>
      <c r="M657" s="239">
        <v>64500</v>
      </c>
    </row>
    <row r="658" spans="1:13" x14ac:dyDescent="0.4">
      <c r="A658" s="155">
        <v>254</v>
      </c>
      <c r="B658" s="155" t="s">
        <v>1160</v>
      </c>
      <c r="C658" s="155">
        <v>5</v>
      </c>
      <c r="D658" s="230" t="s">
        <v>1162</v>
      </c>
      <c r="E658" s="231" t="s">
        <v>64</v>
      </c>
      <c r="F658" s="155">
        <v>79.2</v>
      </c>
      <c r="G658" s="155">
        <v>135</v>
      </c>
      <c r="H658" s="155">
        <v>177</v>
      </c>
      <c r="I658" s="155">
        <v>234</v>
      </c>
      <c r="J658" s="155">
        <v>279</v>
      </c>
      <c r="K658" s="232">
        <v>326</v>
      </c>
      <c r="L658" s="232">
        <v>375</v>
      </c>
      <c r="M658" s="232">
        <v>443</v>
      </c>
    </row>
    <row r="659" spans="1:13" x14ac:dyDescent="0.4">
      <c r="A659" s="236">
        <v>255</v>
      </c>
      <c r="B659" s="236" t="s">
        <v>1163</v>
      </c>
      <c r="C659" s="236">
        <v>5</v>
      </c>
      <c r="D659" s="237" t="s">
        <v>1165</v>
      </c>
      <c r="E659" s="238" t="s">
        <v>64</v>
      </c>
      <c r="F659" s="236">
        <v>53.5</v>
      </c>
      <c r="G659" s="236">
        <v>94.3</v>
      </c>
      <c r="H659" s="236">
        <v>123</v>
      </c>
      <c r="I659" s="236">
        <v>161</v>
      </c>
      <c r="J659" s="236">
        <v>190</v>
      </c>
      <c r="K659" s="239">
        <v>218</v>
      </c>
      <c r="L659" s="239">
        <v>246</v>
      </c>
      <c r="M659" s="239">
        <v>283</v>
      </c>
    </row>
    <row r="660" spans="1:13" x14ac:dyDescent="0.4">
      <c r="A660" s="155">
        <v>256</v>
      </c>
      <c r="B660" s="155" t="s">
        <v>1166</v>
      </c>
      <c r="C660" s="155">
        <v>1</v>
      </c>
      <c r="D660" s="230">
        <v>1.39</v>
      </c>
      <c r="E660" s="231" t="s">
        <v>64</v>
      </c>
      <c r="F660" s="155">
        <v>43.7</v>
      </c>
      <c r="G660" s="155">
        <v>104</v>
      </c>
      <c r="H660" s="155">
        <v>163</v>
      </c>
      <c r="I660" s="155">
        <v>264</v>
      </c>
      <c r="J660" s="155">
        <v>362</v>
      </c>
      <c r="K660" s="232">
        <v>480</v>
      </c>
      <c r="L660" s="232">
        <v>622</v>
      </c>
      <c r="M660" s="232">
        <v>852</v>
      </c>
    </row>
    <row r="661" spans="1:13" x14ac:dyDescent="0.4">
      <c r="A661" s="155"/>
      <c r="B661" s="155"/>
      <c r="C661" s="155"/>
      <c r="D661" s="230"/>
      <c r="E661" s="231" t="s">
        <v>65</v>
      </c>
      <c r="F661" s="155">
        <v>76.7</v>
      </c>
      <c r="G661" s="155">
        <v>185</v>
      </c>
      <c r="H661" s="155">
        <v>285</v>
      </c>
      <c r="I661" s="155">
        <v>431</v>
      </c>
      <c r="J661" s="155">
        <v>550</v>
      </c>
      <c r="K661" s="232">
        <v>682</v>
      </c>
      <c r="L661" s="232">
        <v>831</v>
      </c>
      <c r="M661" s="232">
        <v>1010</v>
      </c>
    </row>
    <row r="662" spans="1:13" x14ac:dyDescent="0.4">
      <c r="A662" s="155"/>
      <c r="B662" s="155"/>
      <c r="C662" s="155"/>
      <c r="D662" s="230"/>
      <c r="E662" s="231" t="s">
        <v>66</v>
      </c>
      <c r="F662" s="155">
        <v>49</v>
      </c>
      <c r="G662" s="155">
        <v>126</v>
      </c>
      <c r="H662" s="155">
        <v>206</v>
      </c>
      <c r="I662" s="155">
        <v>339</v>
      </c>
      <c r="J662" s="155">
        <v>455</v>
      </c>
      <c r="K662" s="232">
        <v>590</v>
      </c>
      <c r="L662" s="232">
        <v>744</v>
      </c>
      <c r="M662" s="232">
        <v>950</v>
      </c>
    </row>
    <row r="663" spans="1:13" x14ac:dyDescent="0.4">
      <c r="A663" s="236">
        <v>257</v>
      </c>
      <c r="B663" s="236" t="s">
        <v>1169</v>
      </c>
      <c r="C663" s="236">
        <v>1</v>
      </c>
      <c r="D663" s="237">
        <v>1.52</v>
      </c>
      <c r="E663" s="238" t="s">
        <v>64</v>
      </c>
      <c r="F663" s="236">
        <v>24.5</v>
      </c>
      <c r="G663" s="236">
        <v>49.6</v>
      </c>
      <c r="H663" s="236">
        <v>69.2</v>
      </c>
      <c r="I663" s="236">
        <v>96.3</v>
      </c>
      <c r="J663" s="236">
        <v>118</v>
      </c>
      <c r="K663" s="239">
        <v>140</v>
      </c>
      <c r="L663" s="239">
        <v>162</v>
      </c>
      <c r="M663" s="239">
        <v>192</v>
      </c>
    </row>
    <row r="664" spans="1:13" x14ac:dyDescent="0.4">
      <c r="A664" s="236"/>
      <c r="B664" s="236"/>
      <c r="C664" s="236"/>
      <c r="D664" s="237"/>
      <c r="E664" s="238" t="s">
        <v>65</v>
      </c>
      <c r="F664" s="236">
        <v>70</v>
      </c>
      <c r="G664" s="236">
        <v>177</v>
      </c>
      <c r="H664" s="236">
        <v>282</v>
      </c>
      <c r="I664" s="236">
        <v>446</v>
      </c>
      <c r="J664" s="236">
        <v>586</v>
      </c>
      <c r="K664" s="239">
        <v>745</v>
      </c>
      <c r="L664" s="239">
        <v>930</v>
      </c>
      <c r="M664" s="239">
        <v>1160</v>
      </c>
    </row>
    <row r="665" spans="1:13" x14ac:dyDescent="0.4">
      <c r="A665" s="236"/>
      <c r="B665" s="236"/>
      <c r="C665" s="236"/>
      <c r="D665" s="237"/>
      <c r="E665" s="238" t="s">
        <v>66</v>
      </c>
      <c r="F665" s="236">
        <v>29.2</v>
      </c>
      <c r="G665" s="236">
        <v>67.3</v>
      </c>
      <c r="H665" s="236">
        <v>103</v>
      </c>
      <c r="I665" s="236">
        <v>163</v>
      </c>
      <c r="J665" s="236">
        <v>215</v>
      </c>
      <c r="K665" s="239">
        <v>278</v>
      </c>
      <c r="L665" s="239">
        <v>347</v>
      </c>
      <c r="M665" s="239">
        <v>444</v>
      </c>
    </row>
    <row r="666" spans="1:13" x14ac:dyDescent="0.4">
      <c r="A666" s="155">
        <v>258</v>
      </c>
      <c r="B666" s="155" t="s">
        <v>1171</v>
      </c>
      <c r="C666" s="155">
        <v>1</v>
      </c>
      <c r="D666" s="230">
        <v>5.18</v>
      </c>
      <c r="E666" s="231" t="s">
        <v>64</v>
      </c>
      <c r="F666" s="155">
        <v>74.599999999999994</v>
      </c>
      <c r="G666" s="155">
        <v>120</v>
      </c>
      <c r="H666" s="155">
        <v>151</v>
      </c>
      <c r="I666" s="155">
        <v>189</v>
      </c>
      <c r="J666" s="155">
        <v>216</v>
      </c>
      <c r="K666" s="232">
        <v>243</v>
      </c>
      <c r="L666" s="232">
        <v>268</v>
      </c>
      <c r="M666" s="232">
        <v>302</v>
      </c>
    </row>
    <row r="667" spans="1:13" x14ac:dyDescent="0.4">
      <c r="A667" s="155"/>
      <c r="B667" s="155"/>
      <c r="C667" s="155"/>
      <c r="D667" s="230"/>
      <c r="E667" s="231" t="s">
        <v>65</v>
      </c>
      <c r="F667" s="155">
        <v>108</v>
      </c>
      <c r="G667" s="155">
        <v>253</v>
      </c>
      <c r="H667" s="155">
        <v>384</v>
      </c>
      <c r="I667" s="155">
        <v>574</v>
      </c>
      <c r="J667" s="155">
        <v>726</v>
      </c>
      <c r="K667" s="232">
        <v>895</v>
      </c>
      <c r="L667" s="232">
        <v>1080</v>
      </c>
      <c r="M667" s="232">
        <v>1310</v>
      </c>
    </row>
    <row r="668" spans="1:13" x14ac:dyDescent="0.4">
      <c r="A668" s="155"/>
      <c r="B668" s="155"/>
      <c r="C668" s="155"/>
      <c r="D668" s="230"/>
      <c r="E668" s="231" t="s">
        <v>66</v>
      </c>
      <c r="F668" s="155">
        <v>77</v>
      </c>
      <c r="G668" s="155">
        <v>133</v>
      </c>
      <c r="H668" s="155">
        <v>175</v>
      </c>
      <c r="I668" s="155">
        <v>236</v>
      </c>
      <c r="J668" s="155">
        <v>284</v>
      </c>
      <c r="K668" s="232">
        <v>337</v>
      </c>
      <c r="L668" s="232">
        <v>393</v>
      </c>
      <c r="M668" s="232">
        <v>465</v>
      </c>
    </row>
    <row r="669" spans="1:13" x14ac:dyDescent="0.4">
      <c r="A669" s="236">
        <v>259</v>
      </c>
      <c r="B669" s="236" t="s">
        <v>1173</v>
      </c>
      <c r="C669" s="236">
        <v>1</v>
      </c>
      <c r="D669" s="237" t="s">
        <v>369</v>
      </c>
      <c r="E669" s="238" t="s">
        <v>64</v>
      </c>
      <c r="F669" s="239">
        <v>1900</v>
      </c>
      <c r="G669" s="239">
        <v>3930</v>
      </c>
      <c r="H669" s="239">
        <v>5610</v>
      </c>
      <c r="I669" s="239">
        <v>8050</v>
      </c>
      <c r="J669" s="239">
        <v>10100</v>
      </c>
      <c r="K669" s="239">
        <v>12200</v>
      </c>
      <c r="L669" s="239">
        <v>14500</v>
      </c>
      <c r="M669" s="239">
        <v>17800</v>
      </c>
    </row>
    <row r="670" spans="1:13" x14ac:dyDescent="0.4">
      <c r="A670" s="236"/>
      <c r="B670" s="236"/>
      <c r="C670" s="236"/>
      <c r="D670" s="237"/>
      <c r="E670" s="238" t="s">
        <v>65</v>
      </c>
      <c r="F670" s="239">
        <v>3620</v>
      </c>
      <c r="G670" s="239">
        <v>6560</v>
      </c>
      <c r="H670" s="239">
        <v>8860</v>
      </c>
      <c r="I670" s="239">
        <v>12000</v>
      </c>
      <c r="J670" s="239">
        <v>14400</v>
      </c>
      <c r="K670" s="239">
        <v>17000</v>
      </c>
      <c r="L670" s="239">
        <v>19900</v>
      </c>
      <c r="M670" s="239">
        <v>23300</v>
      </c>
    </row>
    <row r="671" spans="1:13" x14ac:dyDescent="0.4">
      <c r="A671" s="236"/>
      <c r="B671" s="236"/>
      <c r="C671" s="236"/>
      <c r="D671" s="237"/>
      <c r="E671" s="238" t="s">
        <v>66</v>
      </c>
      <c r="F671" s="239">
        <v>1970</v>
      </c>
      <c r="G671" s="239">
        <v>4100</v>
      </c>
      <c r="H671" s="239">
        <v>5890</v>
      </c>
      <c r="I671" s="239">
        <v>8530</v>
      </c>
      <c r="J671" s="239">
        <v>10700</v>
      </c>
      <c r="K671" s="239">
        <v>13100</v>
      </c>
      <c r="L671" s="239">
        <v>15700</v>
      </c>
      <c r="M671" s="239">
        <v>19200</v>
      </c>
    </row>
    <row r="672" spans="1:13" x14ac:dyDescent="0.4">
      <c r="A672" s="155">
        <v>260</v>
      </c>
      <c r="B672" s="155" t="s">
        <v>1178</v>
      </c>
      <c r="C672" s="155">
        <v>1</v>
      </c>
      <c r="D672" s="230" t="s">
        <v>1180</v>
      </c>
      <c r="E672" s="231" t="s">
        <v>64</v>
      </c>
      <c r="F672" s="232">
        <v>385</v>
      </c>
      <c r="G672" s="232">
        <v>854</v>
      </c>
      <c r="H672" s="232">
        <v>1270</v>
      </c>
      <c r="I672" s="232">
        <v>1910</v>
      </c>
      <c r="J672" s="232">
        <v>2480</v>
      </c>
      <c r="K672" s="232">
        <v>3100</v>
      </c>
      <c r="L672" s="232">
        <v>3800</v>
      </c>
      <c r="M672" s="232">
        <v>4840</v>
      </c>
    </row>
    <row r="673" spans="1:13" x14ac:dyDescent="0.4">
      <c r="A673" s="155"/>
      <c r="B673" s="155"/>
      <c r="C673" s="155"/>
      <c r="D673" s="230"/>
      <c r="E673" s="231" t="s">
        <v>65</v>
      </c>
      <c r="F673" s="232">
        <v>154</v>
      </c>
      <c r="G673" s="232">
        <v>364</v>
      </c>
      <c r="H673" s="232">
        <v>557</v>
      </c>
      <c r="I673" s="232">
        <v>847</v>
      </c>
      <c r="J673" s="232">
        <v>1090</v>
      </c>
      <c r="K673" s="232">
        <v>1360</v>
      </c>
      <c r="L673" s="232">
        <v>1660</v>
      </c>
      <c r="M673" s="232">
        <v>2040</v>
      </c>
    </row>
    <row r="674" spans="1:13" x14ac:dyDescent="0.4">
      <c r="A674" s="155"/>
      <c r="B674" s="155"/>
      <c r="C674" s="155"/>
      <c r="D674" s="230"/>
      <c r="E674" s="231" t="s">
        <v>66</v>
      </c>
      <c r="F674" s="232">
        <v>300</v>
      </c>
      <c r="G674" s="232">
        <v>605</v>
      </c>
      <c r="H674" s="232">
        <v>857</v>
      </c>
      <c r="I674" s="232">
        <v>1220</v>
      </c>
      <c r="J674" s="232">
        <v>1540</v>
      </c>
      <c r="K674" s="232">
        <v>1870</v>
      </c>
      <c r="L674" s="232">
        <v>2250</v>
      </c>
      <c r="M674" s="232">
        <v>2750</v>
      </c>
    </row>
    <row r="675" spans="1:13" x14ac:dyDescent="0.4">
      <c r="A675" s="236">
        <v>261</v>
      </c>
      <c r="B675" s="236" t="s">
        <v>1182</v>
      </c>
      <c r="C675" s="236">
        <v>1</v>
      </c>
      <c r="D675" s="237" t="s">
        <v>1184</v>
      </c>
      <c r="E675" s="238" t="s">
        <v>64</v>
      </c>
      <c r="F675" s="239">
        <v>638</v>
      </c>
      <c r="G675" s="239">
        <v>1400</v>
      </c>
      <c r="H675" s="239">
        <v>2040</v>
      </c>
      <c r="I675" s="239">
        <v>2960</v>
      </c>
      <c r="J675" s="239">
        <v>3720</v>
      </c>
      <c r="K675" s="239">
        <v>4520</v>
      </c>
      <c r="L675" s="239">
        <v>5360</v>
      </c>
      <c r="M675" s="239">
        <v>6530</v>
      </c>
    </row>
    <row r="676" spans="1:13" x14ac:dyDescent="0.4">
      <c r="A676" s="236"/>
      <c r="B676" s="236"/>
      <c r="C676" s="236"/>
      <c r="D676" s="237"/>
      <c r="E676" s="238" t="s">
        <v>65</v>
      </c>
      <c r="F676" s="239">
        <v>314</v>
      </c>
      <c r="G676" s="239">
        <v>684</v>
      </c>
      <c r="H676" s="239">
        <v>1000</v>
      </c>
      <c r="I676" s="239">
        <v>1450</v>
      </c>
      <c r="J676" s="239">
        <v>1800</v>
      </c>
      <c r="K676" s="239">
        <v>2190</v>
      </c>
      <c r="L676" s="239">
        <v>2620</v>
      </c>
      <c r="M676" s="239">
        <v>3120</v>
      </c>
    </row>
    <row r="677" spans="1:13" x14ac:dyDescent="0.4">
      <c r="A677" s="236"/>
      <c r="B677" s="236"/>
      <c r="C677" s="236"/>
      <c r="D677" s="237"/>
      <c r="E677" s="238" t="s">
        <v>66</v>
      </c>
      <c r="F677" s="239">
        <v>502</v>
      </c>
      <c r="G677" s="239">
        <v>1010</v>
      </c>
      <c r="H677" s="239">
        <v>1400</v>
      </c>
      <c r="I677" s="239">
        <v>1950</v>
      </c>
      <c r="J677" s="239">
        <v>2390</v>
      </c>
      <c r="K677" s="239">
        <v>2850</v>
      </c>
      <c r="L677" s="239">
        <v>3360</v>
      </c>
      <c r="M677" s="239">
        <v>4000</v>
      </c>
    </row>
    <row r="678" spans="1:13" x14ac:dyDescent="0.4">
      <c r="A678" s="155">
        <v>262</v>
      </c>
      <c r="B678" s="155" t="s">
        <v>1186</v>
      </c>
      <c r="C678" s="155">
        <v>1</v>
      </c>
      <c r="D678" s="242">
        <v>1372</v>
      </c>
      <c r="E678" s="231" t="s">
        <v>64</v>
      </c>
      <c r="F678" s="232">
        <v>2320</v>
      </c>
      <c r="G678" s="232">
        <v>4880</v>
      </c>
      <c r="H678" s="232">
        <v>7110</v>
      </c>
      <c r="I678" s="232">
        <v>10500</v>
      </c>
      <c r="J678" s="232">
        <v>13500</v>
      </c>
      <c r="K678" s="232">
        <v>16700</v>
      </c>
      <c r="L678" s="232">
        <v>20400</v>
      </c>
      <c r="M678" s="232">
        <v>25800</v>
      </c>
    </row>
    <row r="679" spans="1:13" x14ac:dyDescent="0.4">
      <c r="A679" s="155"/>
      <c r="B679" s="155"/>
      <c r="C679" s="155"/>
      <c r="D679" s="230"/>
      <c r="E679" s="231" t="s">
        <v>2159</v>
      </c>
      <c r="F679" s="232">
        <v>4880</v>
      </c>
      <c r="G679" s="232">
        <v>8760</v>
      </c>
      <c r="H679" s="232">
        <v>11800</v>
      </c>
      <c r="I679" s="232">
        <v>15900</v>
      </c>
      <c r="J679" s="232">
        <v>19000</v>
      </c>
      <c r="K679" s="232">
        <v>22400</v>
      </c>
      <c r="L679" s="232">
        <v>26200</v>
      </c>
      <c r="M679" s="232">
        <v>30600</v>
      </c>
    </row>
    <row r="680" spans="1:13" x14ac:dyDescent="0.4">
      <c r="A680" s="155"/>
      <c r="B680" s="155"/>
      <c r="C680" s="155"/>
      <c r="D680" s="230"/>
      <c r="E680" s="231" t="s">
        <v>66</v>
      </c>
      <c r="F680" s="232">
        <v>2540</v>
      </c>
      <c r="G680" s="232">
        <v>5490</v>
      </c>
      <c r="H680" s="232">
        <v>8090</v>
      </c>
      <c r="I680" s="232">
        <v>12000</v>
      </c>
      <c r="J680" s="232">
        <v>15300</v>
      </c>
      <c r="K680" s="232">
        <v>18900</v>
      </c>
      <c r="L680" s="232">
        <v>22800</v>
      </c>
      <c r="M680" s="232">
        <v>28000</v>
      </c>
    </row>
    <row r="681" spans="1:13" x14ac:dyDescent="0.4">
      <c r="A681" s="236">
        <v>263</v>
      </c>
      <c r="B681" s="236" t="s">
        <v>1189</v>
      </c>
      <c r="C681" s="236">
        <v>1</v>
      </c>
      <c r="D681" s="241">
        <v>2256</v>
      </c>
      <c r="E681" s="238" t="s">
        <v>64</v>
      </c>
      <c r="F681" s="239">
        <v>4820</v>
      </c>
      <c r="G681" s="239">
        <v>8180</v>
      </c>
      <c r="H681" s="239">
        <v>10600</v>
      </c>
      <c r="I681" s="239">
        <v>13800</v>
      </c>
      <c r="J681" s="239">
        <v>16200</v>
      </c>
      <c r="K681" s="239">
        <v>18700</v>
      </c>
      <c r="L681" s="239">
        <v>21200</v>
      </c>
      <c r="M681" s="239">
        <v>24500</v>
      </c>
    </row>
    <row r="682" spans="1:13" x14ac:dyDescent="0.4">
      <c r="A682" s="236"/>
      <c r="B682" s="236"/>
      <c r="C682" s="236"/>
      <c r="D682" s="237"/>
      <c r="E682" s="238" t="s">
        <v>2159</v>
      </c>
      <c r="F682" s="239">
        <v>7150</v>
      </c>
      <c r="G682" s="239">
        <v>12500</v>
      </c>
      <c r="H682" s="239">
        <v>16500</v>
      </c>
      <c r="I682" s="239">
        <v>21900</v>
      </c>
      <c r="J682" s="239">
        <v>25900</v>
      </c>
      <c r="K682" s="239">
        <v>30200</v>
      </c>
      <c r="L682" s="239">
        <v>35000</v>
      </c>
      <c r="M682" s="239">
        <v>40500</v>
      </c>
    </row>
    <row r="683" spans="1:13" x14ac:dyDescent="0.4">
      <c r="A683" s="236"/>
      <c r="B683" s="236"/>
      <c r="C683" s="236"/>
      <c r="D683" s="237"/>
      <c r="E683" s="238" t="s">
        <v>66</v>
      </c>
      <c r="F683" s="239">
        <v>4900</v>
      </c>
      <c r="G683" s="239">
        <v>8420</v>
      </c>
      <c r="H683" s="239">
        <v>11000</v>
      </c>
      <c r="I683" s="239">
        <v>14600</v>
      </c>
      <c r="J683" s="239">
        <v>17300</v>
      </c>
      <c r="K683" s="239">
        <v>20300</v>
      </c>
      <c r="L683" s="239">
        <v>23300</v>
      </c>
      <c r="M683" s="239">
        <v>27400</v>
      </c>
    </row>
    <row r="684" spans="1:13" x14ac:dyDescent="0.4">
      <c r="A684" s="155">
        <v>264</v>
      </c>
      <c r="B684" s="155" t="s">
        <v>1191</v>
      </c>
      <c r="C684" s="155">
        <v>1</v>
      </c>
      <c r="D684" s="230" t="s">
        <v>1193</v>
      </c>
      <c r="E684" s="231" t="s">
        <v>64</v>
      </c>
      <c r="F684" s="232">
        <v>208</v>
      </c>
      <c r="G684" s="232">
        <v>483</v>
      </c>
      <c r="H684" s="232">
        <v>740</v>
      </c>
      <c r="I684" s="232">
        <v>1160</v>
      </c>
      <c r="J684" s="232">
        <v>1540</v>
      </c>
      <c r="K684" s="232">
        <v>1990</v>
      </c>
      <c r="L684" s="232">
        <v>2500</v>
      </c>
      <c r="M684" s="232">
        <v>3290</v>
      </c>
    </row>
    <row r="685" spans="1:13" x14ac:dyDescent="0.4">
      <c r="A685" s="155"/>
      <c r="B685" s="155"/>
      <c r="C685" s="155"/>
      <c r="D685" s="230"/>
      <c r="E685" s="231" t="s">
        <v>65</v>
      </c>
      <c r="F685" s="232">
        <v>209</v>
      </c>
      <c r="G685" s="232">
        <v>469</v>
      </c>
      <c r="H685" s="232">
        <v>696</v>
      </c>
      <c r="I685" s="232">
        <v>1020</v>
      </c>
      <c r="J685" s="232">
        <v>1270</v>
      </c>
      <c r="K685" s="232">
        <v>1560</v>
      </c>
      <c r="L685" s="232">
        <v>1870</v>
      </c>
      <c r="M685" s="232">
        <v>2240</v>
      </c>
    </row>
    <row r="686" spans="1:13" x14ac:dyDescent="0.4">
      <c r="A686" s="155"/>
      <c r="B686" s="155"/>
      <c r="C686" s="155"/>
      <c r="D686" s="230"/>
      <c r="E686" s="231" t="s">
        <v>66</v>
      </c>
      <c r="F686" s="232">
        <v>208</v>
      </c>
      <c r="G686" s="232">
        <v>479</v>
      </c>
      <c r="H686" s="232">
        <v>726</v>
      </c>
      <c r="I686" s="232">
        <v>1100</v>
      </c>
      <c r="J686" s="232">
        <v>1420</v>
      </c>
      <c r="K686" s="232">
        <v>1770</v>
      </c>
      <c r="L686" s="232">
        <v>2150</v>
      </c>
      <c r="M686" s="232">
        <v>2670</v>
      </c>
    </row>
    <row r="687" spans="1:13" x14ac:dyDescent="0.4">
      <c r="A687" s="236">
        <v>265</v>
      </c>
      <c r="B687" s="236" t="s">
        <v>1195</v>
      </c>
      <c r="C687" s="236">
        <v>1</v>
      </c>
      <c r="D687" s="237" t="s">
        <v>1197</v>
      </c>
      <c r="E687" s="238" t="s">
        <v>64</v>
      </c>
      <c r="F687" s="239">
        <v>645</v>
      </c>
      <c r="G687" s="239">
        <v>1200</v>
      </c>
      <c r="H687" s="239">
        <v>1620</v>
      </c>
      <c r="I687" s="239">
        <v>2190</v>
      </c>
      <c r="J687" s="239">
        <v>2640</v>
      </c>
      <c r="K687" s="239">
        <v>3090</v>
      </c>
      <c r="L687" s="239">
        <v>3560</v>
      </c>
      <c r="M687" s="239">
        <v>4200</v>
      </c>
    </row>
    <row r="688" spans="1:13" x14ac:dyDescent="0.4">
      <c r="A688" s="236"/>
      <c r="B688" s="236"/>
      <c r="C688" s="236"/>
      <c r="D688" s="237"/>
      <c r="E688" s="238" t="s">
        <v>65</v>
      </c>
      <c r="F688" s="239">
        <v>760</v>
      </c>
      <c r="G688" s="239">
        <v>1520</v>
      </c>
      <c r="H688" s="239">
        <v>2130</v>
      </c>
      <c r="I688" s="239">
        <v>2960</v>
      </c>
      <c r="J688" s="239">
        <v>3570</v>
      </c>
      <c r="K688" s="239">
        <v>4240</v>
      </c>
      <c r="L688" s="239">
        <v>4970</v>
      </c>
      <c r="M688" s="239">
        <v>5800</v>
      </c>
    </row>
    <row r="689" spans="1:13" x14ac:dyDescent="0.4">
      <c r="A689" s="236"/>
      <c r="B689" s="236"/>
      <c r="C689" s="236"/>
      <c r="D689" s="237"/>
      <c r="E689" s="238" t="s">
        <v>66</v>
      </c>
      <c r="F689" s="239">
        <v>661</v>
      </c>
      <c r="G689" s="239">
        <v>1270</v>
      </c>
      <c r="H689" s="239">
        <v>1750</v>
      </c>
      <c r="I689" s="239">
        <v>2420</v>
      </c>
      <c r="J689" s="239">
        <v>2940</v>
      </c>
      <c r="K689" s="239">
        <v>3500</v>
      </c>
      <c r="L689" s="239">
        <v>4100</v>
      </c>
      <c r="M689" s="239">
        <v>4850</v>
      </c>
    </row>
    <row r="690" spans="1:13" x14ac:dyDescent="0.4">
      <c r="A690" s="155">
        <v>266</v>
      </c>
      <c r="B690" s="155" t="s">
        <v>1198</v>
      </c>
      <c r="C690" s="155">
        <v>1</v>
      </c>
      <c r="D690" s="230">
        <v>462</v>
      </c>
      <c r="E690" s="231" t="s">
        <v>64</v>
      </c>
      <c r="F690" s="232">
        <v>1160</v>
      </c>
      <c r="G690" s="232">
        <v>2280</v>
      </c>
      <c r="H690" s="232">
        <v>3190</v>
      </c>
      <c r="I690" s="232">
        <v>4510</v>
      </c>
      <c r="J690" s="232">
        <v>5610</v>
      </c>
      <c r="K690" s="232">
        <v>6790</v>
      </c>
      <c r="L690" s="232">
        <v>8070</v>
      </c>
      <c r="M690" s="232">
        <v>9910</v>
      </c>
    </row>
    <row r="691" spans="1:13" x14ac:dyDescent="0.4">
      <c r="A691" s="155"/>
      <c r="B691" s="155"/>
      <c r="C691" s="155"/>
      <c r="D691" s="230"/>
      <c r="E691" s="231" t="s">
        <v>2159</v>
      </c>
      <c r="F691" s="232">
        <v>1690</v>
      </c>
      <c r="G691" s="232">
        <v>3160</v>
      </c>
      <c r="H691" s="232">
        <v>4280</v>
      </c>
      <c r="I691" s="232">
        <v>5730</v>
      </c>
      <c r="J691" s="232">
        <v>6770</v>
      </c>
      <c r="K691" s="232">
        <v>7900</v>
      </c>
      <c r="L691" s="232">
        <v>9100</v>
      </c>
      <c r="M691" s="232">
        <v>10400</v>
      </c>
    </row>
    <row r="692" spans="1:13" x14ac:dyDescent="0.4">
      <c r="A692" s="155"/>
      <c r="B692" s="155"/>
      <c r="C692" s="155"/>
      <c r="D692" s="230"/>
      <c r="E692" s="231" t="s">
        <v>66</v>
      </c>
      <c r="F692" s="232">
        <v>1240</v>
      </c>
      <c r="G692" s="232">
        <v>2490</v>
      </c>
      <c r="H692" s="232">
        <v>3520</v>
      </c>
      <c r="I692" s="232">
        <v>4960</v>
      </c>
      <c r="J692" s="232">
        <v>6090</v>
      </c>
      <c r="K692" s="232">
        <v>7290</v>
      </c>
      <c r="L692" s="232">
        <v>8570</v>
      </c>
      <c r="M692" s="232">
        <v>10200</v>
      </c>
    </row>
    <row r="693" spans="1:13" x14ac:dyDescent="0.4">
      <c r="A693" s="236">
        <v>267</v>
      </c>
      <c r="B693" s="236" t="s">
        <v>1201</v>
      </c>
      <c r="C693" s="236">
        <v>1</v>
      </c>
      <c r="D693" s="241">
        <v>1308</v>
      </c>
      <c r="E693" s="238" t="s">
        <v>64</v>
      </c>
      <c r="F693" s="239">
        <v>4310</v>
      </c>
      <c r="G693" s="239">
        <v>8300</v>
      </c>
      <c r="H693" s="239">
        <v>11400</v>
      </c>
      <c r="I693" s="239">
        <v>15700</v>
      </c>
      <c r="J693" s="239">
        <v>19100</v>
      </c>
      <c r="K693" s="239">
        <v>22600</v>
      </c>
      <c r="L693" s="239">
        <v>26300</v>
      </c>
      <c r="M693" s="239">
        <v>31400</v>
      </c>
    </row>
    <row r="694" spans="1:13" x14ac:dyDescent="0.4">
      <c r="A694" s="236"/>
      <c r="B694" s="236"/>
      <c r="C694" s="236"/>
      <c r="D694" s="237"/>
      <c r="E694" s="238" t="s">
        <v>2159</v>
      </c>
      <c r="F694" s="239">
        <v>3920</v>
      </c>
      <c r="G694" s="239">
        <v>6980</v>
      </c>
      <c r="H694" s="239">
        <v>9250</v>
      </c>
      <c r="I694" s="239">
        <v>12200</v>
      </c>
      <c r="J694" s="239">
        <v>14200</v>
      </c>
      <c r="K694" s="239">
        <v>16500</v>
      </c>
      <c r="L694" s="239">
        <v>18900</v>
      </c>
      <c r="M694" s="239">
        <v>21600</v>
      </c>
    </row>
    <row r="695" spans="1:13" x14ac:dyDescent="0.4">
      <c r="A695" s="236"/>
      <c r="B695" s="236"/>
      <c r="C695" s="236"/>
      <c r="D695" s="237"/>
      <c r="E695" s="238" t="s">
        <v>66</v>
      </c>
      <c r="F695" s="239">
        <v>4280</v>
      </c>
      <c r="G695" s="239">
        <v>8160</v>
      </c>
      <c r="H695" s="239">
        <v>11100</v>
      </c>
      <c r="I695" s="239">
        <v>15000</v>
      </c>
      <c r="J695" s="239">
        <v>18000</v>
      </c>
      <c r="K695" s="239">
        <v>21000</v>
      </c>
      <c r="L695" s="239">
        <v>24200</v>
      </c>
      <c r="M695" s="239">
        <v>28100</v>
      </c>
    </row>
    <row r="696" spans="1:13" x14ac:dyDescent="0.4">
      <c r="A696" s="155">
        <v>268</v>
      </c>
      <c r="B696" s="155" t="s">
        <v>1203</v>
      </c>
      <c r="C696" s="155">
        <v>1</v>
      </c>
      <c r="D696" s="230">
        <v>257</v>
      </c>
      <c r="E696" s="231" t="s">
        <v>64</v>
      </c>
      <c r="F696" s="232">
        <v>1600</v>
      </c>
      <c r="G696" s="232">
        <v>3270</v>
      </c>
      <c r="H696" s="232">
        <v>4570</v>
      </c>
      <c r="I696" s="232">
        <v>6380</v>
      </c>
      <c r="J696" s="232">
        <v>7790</v>
      </c>
      <c r="K696" s="232">
        <v>9250</v>
      </c>
      <c r="L696" s="232">
        <v>10700</v>
      </c>
      <c r="M696" s="232">
        <v>12800</v>
      </c>
    </row>
    <row r="697" spans="1:13" x14ac:dyDescent="0.4">
      <c r="A697" s="155"/>
      <c r="B697" s="155"/>
      <c r="C697" s="155"/>
      <c r="D697" s="230"/>
      <c r="E697" s="231" t="s">
        <v>2159</v>
      </c>
      <c r="F697" s="232">
        <v>1470</v>
      </c>
      <c r="G697" s="232">
        <v>2830</v>
      </c>
      <c r="H697" s="232">
        <v>3880</v>
      </c>
      <c r="I697" s="232">
        <v>5260</v>
      </c>
      <c r="J697" s="232">
        <v>6260</v>
      </c>
      <c r="K697" s="232">
        <v>7350</v>
      </c>
      <c r="L697" s="232">
        <v>8510</v>
      </c>
      <c r="M697" s="232">
        <v>9800</v>
      </c>
    </row>
    <row r="698" spans="1:13" x14ac:dyDescent="0.4">
      <c r="A698" s="155"/>
      <c r="B698" s="155"/>
      <c r="C698" s="155"/>
      <c r="D698" s="230"/>
      <c r="E698" s="231" t="s">
        <v>66</v>
      </c>
      <c r="F698" s="232">
        <v>1590</v>
      </c>
      <c r="G698" s="232">
        <v>3180</v>
      </c>
      <c r="H698" s="232">
        <v>4410</v>
      </c>
      <c r="I698" s="232">
        <v>6050</v>
      </c>
      <c r="J698" s="232">
        <v>7280</v>
      </c>
      <c r="K698" s="232">
        <v>8540</v>
      </c>
      <c r="L698" s="232">
        <v>9830</v>
      </c>
      <c r="M698" s="232">
        <v>11400</v>
      </c>
    </row>
    <row r="699" spans="1:13" x14ac:dyDescent="0.4">
      <c r="A699" s="236">
        <v>269</v>
      </c>
      <c r="B699" s="236" t="s">
        <v>1206</v>
      </c>
      <c r="C699" s="236">
        <v>1</v>
      </c>
      <c r="D699" s="241">
        <v>4190</v>
      </c>
      <c r="E699" s="238" t="s">
        <v>64</v>
      </c>
      <c r="F699" s="239">
        <v>11300</v>
      </c>
      <c r="G699" s="239">
        <v>18900</v>
      </c>
      <c r="H699" s="239">
        <v>24200</v>
      </c>
      <c r="I699" s="239">
        <v>31000</v>
      </c>
      <c r="J699" s="239">
        <v>36100</v>
      </c>
      <c r="K699" s="239">
        <v>41100</v>
      </c>
      <c r="L699" s="239">
        <v>46100</v>
      </c>
      <c r="M699" s="239">
        <v>52700</v>
      </c>
    </row>
    <row r="700" spans="1:13" x14ac:dyDescent="0.4">
      <c r="A700" s="236"/>
      <c r="B700" s="236"/>
      <c r="C700" s="236"/>
      <c r="D700" s="237"/>
      <c r="E700" s="238" t="s">
        <v>2159</v>
      </c>
      <c r="F700" s="239">
        <v>10400</v>
      </c>
      <c r="G700" s="239">
        <v>17600</v>
      </c>
      <c r="H700" s="239">
        <v>22900</v>
      </c>
      <c r="I700" s="239">
        <v>29800</v>
      </c>
      <c r="J700" s="239">
        <v>34700</v>
      </c>
      <c r="K700" s="239">
        <v>40200</v>
      </c>
      <c r="L700" s="239">
        <v>46100</v>
      </c>
      <c r="M700" s="239">
        <v>52800</v>
      </c>
    </row>
    <row r="701" spans="1:13" x14ac:dyDescent="0.4">
      <c r="A701" s="236"/>
      <c r="B701" s="236"/>
      <c r="C701" s="236"/>
      <c r="D701" s="237"/>
      <c r="E701" s="238" t="s">
        <v>66</v>
      </c>
      <c r="F701" s="239">
        <v>11200</v>
      </c>
      <c r="G701" s="239">
        <v>18800</v>
      </c>
      <c r="H701" s="239">
        <v>24100</v>
      </c>
      <c r="I701" s="239">
        <v>30900</v>
      </c>
      <c r="J701" s="239">
        <v>35900</v>
      </c>
      <c r="K701" s="239">
        <v>41000</v>
      </c>
      <c r="L701" s="239">
        <v>46100</v>
      </c>
      <c r="M701" s="239">
        <v>52700</v>
      </c>
    </row>
    <row r="702" spans="1:13" x14ac:dyDescent="0.4">
      <c r="A702" s="155">
        <v>270</v>
      </c>
      <c r="B702" s="155" t="s">
        <v>1210</v>
      </c>
      <c r="C702" s="155">
        <v>1</v>
      </c>
      <c r="D702" s="230">
        <v>0.94</v>
      </c>
      <c r="E702" s="231" t="s">
        <v>64</v>
      </c>
      <c r="F702" s="155">
        <v>37.700000000000003</v>
      </c>
      <c r="G702" s="155">
        <v>138</v>
      </c>
      <c r="H702" s="155">
        <v>254</v>
      </c>
      <c r="I702" s="155">
        <v>467</v>
      </c>
      <c r="J702" s="155">
        <v>674</v>
      </c>
      <c r="K702" s="232">
        <v>923</v>
      </c>
      <c r="L702" s="232">
        <v>1210</v>
      </c>
      <c r="M702" s="232">
        <v>1670</v>
      </c>
    </row>
    <row r="703" spans="1:13" x14ac:dyDescent="0.4">
      <c r="A703" s="155"/>
      <c r="B703" s="155"/>
      <c r="C703" s="155"/>
      <c r="D703" s="230"/>
      <c r="E703" s="231" t="s">
        <v>65</v>
      </c>
      <c r="F703" s="155">
        <v>64.3</v>
      </c>
      <c r="G703" s="155">
        <v>166</v>
      </c>
      <c r="H703" s="155">
        <v>267</v>
      </c>
      <c r="I703" s="155">
        <v>425</v>
      </c>
      <c r="J703" s="155">
        <v>561</v>
      </c>
      <c r="K703" s="232">
        <v>715</v>
      </c>
      <c r="L703" s="232">
        <v>894</v>
      </c>
      <c r="M703" s="232">
        <v>1120</v>
      </c>
    </row>
    <row r="704" spans="1:13" x14ac:dyDescent="0.4">
      <c r="A704" s="155"/>
      <c r="B704" s="155"/>
      <c r="C704" s="155"/>
      <c r="D704" s="230"/>
      <c r="E704" s="231" t="s">
        <v>66</v>
      </c>
      <c r="F704" s="155">
        <v>48.3</v>
      </c>
      <c r="G704" s="155">
        <v>153</v>
      </c>
      <c r="H704" s="155">
        <v>262</v>
      </c>
      <c r="I704" s="155">
        <v>438</v>
      </c>
      <c r="J704" s="155">
        <v>592</v>
      </c>
      <c r="K704" s="232">
        <v>765</v>
      </c>
      <c r="L704" s="232">
        <v>964</v>
      </c>
      <c r="M704" s="232">
        <v>1220</v>
      </c>
    </row>
    <row r="705" spans="1:13" x14ac:dyDescent="0.4">
      <c r="A705" s="236">
        <v>271</v>
      </c>
      <c r="B705" s="236" t="s">
        <v>1215</v>
      </c>
      <c r="C705" s="236">
        <v>1</v>
      </c>
      <c r="D705" s="237">
        <v>13.3</v>
      </c>
      <c r="E705" s="238" t="s">
        <v>64</v>
      </c>
      <c r="F705" s="236">
        <v>209</v>
      </c>
      <c r="G705" s="236">
        <v>710</v>
      </c>
      <c r="H705" s="239">
        <v>1250</v>
      </c>
      <c r="I705" s="239">
        <v>2150</v>
      </c>
      <c r="J705" s="239">
        <v>2970</v>
      </c>
      <c r="K705" s="239">
        <v>3900</v>
      </c>
      <c r="L705" s="239">
        <v>4930</v>
      </c>
      <c r="M705" s="239">
        <v>6430</v>
      </c>
    </row>
    <row r="706" spans="1:13" x14ac:dyDescent="0.4">
      <c r="A706" s="236"/>
      <c r="B706" s="236"/>
      <c r="C706" s="236"/>
      <c r="D706" s="237"/>
      <c r="E706" s="238" t="s">
        <v>65</v>
      </c>
      <c r="F706" s="236">
        <v>241</v>
      </c>
      <c r="G706" s="236">
        <v>545</v>
      </c>
      <c r="H706" s="239">
        <v>808</v>
      </c>
      <c r="I706" s="239">
        <v>1180</v>
      </c>
      <c r="J706" s="239">
        <v>1470</v>
      </c>
      <c r="K706" s="239">
        <v>1790</v>
      </c>
      <c r="L706" s="239">
        <v>2140</v>
      </c>
      <c r="M706" s="239">
        <v>2540</v>
      </c>
    </row>
    <row r="707" spans="1:13" x14ac:dyDescent="0.4">
      <c r="A707" s="236"/>
      <c r="B707" s="236"/>
      <c r="C707" s="236"/>
      <c r="D707" s="237"/>
      <c r="E707" s="238" t="s">
        <v>66</v>
      </c>
      <c r="F707" s="236">
        <v>216</v>
      </c>
      <c r="G707" s="236">
        <v>654</v>
      </c>
      <c r="H707" s="239">
        <v>1070</v>
      </c>
      <c r="I707" s="239">
        <v>1660</v>
      </c>
      <c r="J707" s="239">
        <v>2110</v>
      </c>
      <c r="K707" s="239">
        <v>2570</v>
      </c>
      <c r="L707" s="239">
        <v>3060</v>
      </c>
      <c r="M707" s="239">
        <v>3650</v>
      </c>
    </row>
    <row r="708" spans="1:13" x14ac:dyDescent="0.4">
      <c r="A708" s="155">
        <v>272</v>
      </c>
      <c r="B708" s="155" t="s">
        <v>1218</v>
      </c>
      <c r="C708" s="155">
        <v>1</v>
      </c>
      <c r="D708" s="230">
        <v>1.58</v>
      </c>
      <c r="E708" s="231" t="s">
        <v>64</v>
      </c>
      <c r="F708" s="155">
        <v>130</v>
      </c>
      <c r="G708" s="155">
        <v>314</v>
      </c>
      <c r="H708" s="155">
        <v>464</v>
      </c>
      <c r="I708" s="155">
        <v>669</v>
      </c>
      <c r="J708" s="155">
        <v>824</v>
      </c>
      <c r="K708" s="232">
        <v>978</v>
      </c>
      <c r="L708" s="232">
        <v>1130</v>
      </c>
      <c r="M708" s="232">
        <v>1320</v>
      </c>
    </row>
    <row r="709" spans="1:13" x14ac:dyDescent="0.4">
      <c r="A709" s="155"/>
      <c r="B709" s="155"/>
      <c r="C709" s="155"/>
      <c r="D709" s="230"/>
      <c r="E709" s="231" t="s">
        <v>65</v>
      </c>
      <c r="F709" s="155">
        <v>85.2</v>
      </c>
      <c r="G709" s="155">
        <v>212</v>
      </c>
      <c r="H709" s="155">
        <v>328</v>
      </c>
      <c r="I709" s="155">
        <v>500</v>
      </c>
      <c r="J709" s="155">
        <v>641</v>
      </c>
      <c r="K709" s="232">
        <v>795</v>
      </c>
      <c r="L709" s="232">
        <v>968</v>
      </c>
      <c r="M709" s="232">
        <v>1170</v>
      </c>
    </row>
    <row r="710" spans="1:13" x14ac:dyDescent="0.4">
      <c r="A710" s="155"/>
      <c r="B710" s="155"/>
      <c r="C710" s="155"/>
      <c r="D710" s="230"/>
      <c r="E710" s="231" t="s">
        <v>66</v>
      </c>
      <c r="F710" s="155">
        <v>115</v>
      </c>
      <c r="G710" s="155">
        <v>272</v>
      </c>
      <c r="H710" s="155">
        <v>403</v>
      </c>
      <c r="I710" s="155">
        <v>584</v>
      </c>
      <c r="J710" s="155">
        <v>728</v>
      </c>
      <c r="K710" s="232">
        <v>877</v>
      </c>
      <c r="L710" s="232">
        <v>1040</v>
      </c>
      <c r="M710" s="232">
        <v>1230</v>
      </c>
    </row>
    <row r="711" spans="1:13" x14ac:dyDescent="0.4">
      <c r="A711" s="236">
        <v>273</v>
      </c>
      <c r="B711" s="236" t="s">
        <v>1221</v>
      </c>
      <c r="C711" s="236">
        <v>1</v>
      </c>
      <c r="D711" s="237">
        <v>844</v>
      </c>
      <c r="E711" s="238" t="s">
        <v>64</v>
      </c>
      <c r="F711" s="239">
        <v>5560</v>
      </c>
      <c r="G711" s="239">
        <v>9540</v>
      </c>
      <c r="H711" s="239">
        <v>12400</v>
      </c>
      <c r="I711" s="239">
        <v>16100</v>
      </c>
      <c r="J711" s="239">
        <v>18900</v>
      </c>
      <c r="K711" s="239">
        <v>21700</v>
      </c>
      <c r="L711" s="239">
        <v>24600</v>
      </c>
      <c r="M711" s="239">
        <v>28400</v>
      </c>
    </row>
    <row r="712" spans="1:13" x14ac:dyDescent="0.4">
      <c r="A712" s="236"/>
      <c r="B712" s="236"/>
      <c r="C712" s="236"/>
      <c r="D712" s="237"/>
      <c r="E712" s="238" t="s">
        <v>2159</v>
      </c>
      <c r="F712" s="239">
        <v>3810</v>
      </c>
      <c r="G712" s="239">
        <v>6930</v>
      </c>
      <c r="H712" s="239">
        <v>9290</v>
      </c>
      <c r="I712" s="239">
        <v>12400</v>
      </c>
      <c r="J712" s="239">
        <v>14600</v>
      </c>
      <c r="K712" s="239">
        <v>17000</v>
      </c>
      <c r="L712" s="239">
        <v>19600</v>
      </c>
      <c r="M712" s="239">
        <v>22500</v>
      </c>
    </row>
    <row r="713" spans="1:13" x14ac:dyDescent="0.4">
      <c r="A713" s="236"/>
      <c r="B713" s="236"/>
      <c r="C713" s="236"/>
      <c r="D713" s="237"/>
      <c r="E713" s="238" t="s">
        <v>66</v>
      </c>
      <c r="F713" s="239">
        <v>5500</v>
      </c>
      <c r="G713" s="239">
        <v>9410</v>
      </c>
      <c r="H713" s="239">
        <v>12200</v>
      </c>
      <c r="I713" s="239">
        <v>15800</v>
      </c>
      <c r="J713" s="239">
        <v>18500</v>
      </c>
      <c r="K713" s="239">
        <v>21100</v>
      </c>
      <c r="L713" s="239">
        <v>23800</v>
      </c>
      <c r="M713" s="239">
        <v>27400</v>
      </c>
    </row>
    <row r="714" spans="1:13" x14ac:dyDescent="0.4">
      <c r="A714" s="155">
        <v>274</v>
      </c>
      <c r="B714" s="155" t="s">
        <v>1226</v>
      </c>
      <c r="C714" s="155">
        <v>1</v>
      </c>
      <c r="D714" s="242">
        <v>5452</v>
      </c>
      <c r="E714" s="231" t="s">
        <v>64</v>
      </c>
      <c r="F714" s="232">
        <v>15400</v>
      </c>
      <c r="G714" s="232">
        <v>26400</v>
      </c>
      <c r="H714" s="232">
        <v>34200</v>
      </c>
      <c r="I714" s="232">
        <v>44400</v>
      </c>
      <c r="J714" s="232">
        <v>52100</v>
      </c>
      <c r="K714" s="232">
        <v>59700</v>
      </c>
      <c r="L714" s="232">
        <v>67400</v>
      </c>
      <c r="M714" s="232">
        <v>77600</v>
      </c>
    </row>
    <row r="715" spans="1:13" x14ac:dyDescent="0.4">
      <c r="A715" s="155"/>
      <c r="B715" s="155"/>
      <c r="C715" s="155"/>
      <c r="D715" s="230"/>
      <c r="E715" s="231" t="s">
        <v>2159</v>
      </c>
      <c r="F715" s="232">
        <v>13100</v>
      </c>
      <c r="G715" s="232">
        <v>21800</v>
      </c>
      <c r="H715" s="232">
        <v>28200</v>
      </c>
      <c r="I715" s="232">
        <v>36400</v>
      </c>
      <c r="J715" s="232">
        <v>42300</v>
      </c>
      <c r="K715" s="232">
        <v>48900</v>
      </c>
      <c r="L715" s="232">
        <v>55800</v>
      </c>
      <c r="M715" s="232">
        <v>63800</v>
      </c>
    </row>
    <row r="716" spans="1:13" x14ac:dyDescent="0.4">
      <c r="A716" s="155"/>
      <c r="B716" s="155"/>
      <c r="C716" s="155"/>
      <c r="D716" s="230"/>
      <c r="E716" s="231" t="s">
        <v>66</v>
      </c>
      <c r="F716" s="232">
        <v>15300</v>
      </c>
      <c r="G716" s="232">
        <v>26100</v>
      </c>
      <c r="H716" s="232">
        <v>33800</v>
      </c>
      <c r="I716" s="232">
        <v>43600</v>
      </c>
      <c r="J716" s="232">
        <v>50900</v>
      </c>
      <c r="K716" s="232">
        <v>58200</v>
      </c>
      <c r="L716" s="232">
        <v>65500</v>
      </c>
      <c r="M716" s="232">
        <v>75000</v>
      </c>
    </row>
    <row r="717" spans="1:13" x14ac:dyDescent="0.4">
      <c r="A717" s="236">
        <v>275</v>
      </c>
      <c r="B717" s="236" t="s">
        <v>1231</v>
      </c>
      <c r="C717" s="236">
        <v>1</v>
      </c>
      <c r="D717" s="237">
        <v>23.5</v>
      </c>
      <c r="E717" s="238" t="s">
        <v>64</v>
      </c>
      <c r="F717" s="239">
        <v>302</v>
      </c>
      <c r="G717" s="239">
        <v>684</v>
      </c>
      <c r="H717" s="239">
        <v>997</v>
      </c>
      <c r="I717" s="239">
        <v>1440</v>
      </c>
      <c r="J717" s="239">
        <v>1790</v>
      </c>
      <c r="K717" s="239">
        <v>2150</v>
      </c>
      <c r="L717" s="239">
        <v>2520</v>
      </c>
      <c r="M717" s="239">
        <v>3010</v>
      </c>
    </row>
    <row r="718" spans="1:13" x14ac:dyDescent="0.4">
      <c r="A718" s="236"/>
      <c r="B718" s="236"/>
      <c r="C718" s="236"/>
      <c r="D718" s="237"/>
      <c r="E718" s="238" t="s">
        <v>65</v>
      </c>
      <c r="F718" s="239">
        <v>305</v>
      </c>
      <c r="G718" s="239">
        <v>658</v>
      </c>
      <c r="H718" s="239">
        <v>941</v>
      </c>
      <c r="I718" s="239">
        <v>1310</v>
      </c>
      <c r="J718" s="239">
        <v>1580</v>
      </c>
      <c r="K718" s="239">
        <v>1870</v>
      </c>
      <c r="L718" s="239">
        <v>2170</v>
      </c>
      <c r="M718" s="239">
        <v>2500</v>
      </c>
    </row>
    <row r="719" spans="1:13" x14ac:dyDescent="0.4">
      <c r="A719" s="236"/>
      <c r="B719" s="236"/>
      <c r="C719" s="236"/>
      <c r="D719" s="237"/>
      <c r="E719" s="238" t="s">
        <v>66</v>
      </c>
      <c r="F719" s="239">
        <v>302</v>
      </c>
      <c r="G719" s="239">
        <v>678</v>
      </c>
      <c r="H719" s="239">
        <v>982</v>
      </c>
      <c r="I719" s="239">
        <v>1400</v>
      </c>
      <c r="J719" s="239">
        <v>1720</v>
      </c>
      <c r="K719" s="239">
        <v>2040</v>
      </c>
      <c r="L719" s="239">
        <v>2370</v>
      </c>
      <c r="M719" s="239">
        <v>2780</v>
      </c>
    </row>
    <row r="720" spans="1:13" x14ac:dyDescent="0.4">
      <c r="A720" s="155">
        <v>276</v>
      </c>
      <c r="B720" s="155" t="s">
        <v>1234</v>
      </c>
      <c r="C720" s="155">
        <v>1</v>
      </c>
      <c r="D720" s="230">
        <v>0.3</v>
      </c>
      <c r="E720" s="231" t="s">
        <v>64</v>
      </c>
      <c r="F720" s="155">
        <v>48.8</v>
      </c>
      <c r="G720" s="155">
        <v>110</v>
      </c>
      <c r="H720" s="155">
        <v>162</v>
      </c>
      <c r="I720" s="155">
        <v>239</v>
      </c>
      <c r="J720" s="155">
        <v>304</v>
      </c>
      <c r="K720" s="232">
        <v>373</v>
      </c>
      <c r="L720" s="232">
        <v>448</v>
      </c>
      <c r="M720" s="232">
        <v>553</v>
      </c>
    </row>
    <row r="721" spans="1:13" x14ac:dyDescent="0.4">
      <c r="A721" s="155"/>
      <c r="B721" s="155"/>
      <c r="C721" s="155"/>
      <c r="D721" s="230"/>
      <c r="E721" s="231" t="s">
        <v>65</v>
      </c>
      <c r="F721" s="155">
        <v>45.5</v>
      </c>
      <c r="G721" s="155">
        <v>125</v>
      </c>
      <c r="H721" s="155">
        <v>206</v>
      </c>
      <c r="I721" s="155">
        <v>337</v>
      </c>
      <c r="J721" s="155">
        <v>453</v>
      </c>
      <c r="K721" s="232">
        <v>584</v>
      </c>
      <c r="L721" s="232">
        <v>737</v>
      </c>
      <c r="M721" s="232">
        <v>929</v>
      </c>
    </row>
    <row r="722" spans="1:13" x14ac:dyDescent="0.4">
      <c r="A722" s="155"/>
      <c r="B722" s="155"/>
      <c r="C722" s="155"/>
      <c r="D722" s="230"/>
      <c r="E722" s="231" t="s">
        <v>66</v>
      </c>
      <c r="F722" s="155">
        <v>47.8</v>
      </c>
      <c r="G722" s="155">
        <v>115</v>
      </c>
      <c r="H722" s="155">
        <v>181</v>
      </c>
      <c r="I722" s="155">
        <v>285</v>
      </c>
      <c r="J722" s="155">
        <v>377</v>
      </c>
      <c r="K722" s="232">
        <v>481</v>
      </c>
      <c r="L722" s="232">
        <v>599</v>
      </c>
      <c r="M722" s="232">
        <v>756</v>
      </c>
    </row>
    <row r="723" spans="1:13" x14ac:dyDescent="0.4">
      <c r="A723" s="236">
        <v>277</v>
      </c>
      <c r="B723" s="236" t="s">
        <v>1240</v>
      </c>
      <c r="C723" s="236">
        <v>1</v>
      </c>
      <c r="D723" s="237">
        <v>38.5</v>
      </c>
      <c r="E723" s="238" t="s">
        <v>64</v>
      </c>
      <c r="F723" s="239">
        <v>445</v>
      </c>
      <c r="G723" s="239">
        <v>1240</v>
      </c>
      <c r="H723" s="239">
        <v>1930</v>
      </c>
      <c r="I723" s="239">
        <v>2920</v>
      </c>
      <c r="J723" s="239">
        <v>3700</v>
      </c>
      <c r="K723" s="239">
        <v>4480</v>
      </c>
      <c r="L723" s="239">
        <v>5260</v>
      </c>
      <c r="M723" s="239">
        <v>6260</v>
      </c>
    </row>
    <row r="724" spans="1:13" x14ac:dyDescent="0.4">
      <c r="A724" s="236"/>
      <c r="B724" s="236"/>
      <c r="C724" s="236"/>
      <c r="D724" s="237"/>
      <c r="E724" s="238" t="s">
        <v>2159</v>
      </c>
      <c r="F724" s="239">
        <v>486</v>
      </c>
      <c r="G724" s="239">
        <v>1020</v>
      </c>
      <c r="H724" s="239">
        <v>1440</v>
      </c>
      <c r="I724" s="239">
        <v>1990</v>
      </c>
      <c r="J724" s="239">
        <v>2390</v>
      </c>
      <c r="K724" s="239">
        <v>2820</v>
      </c>
      <c r="L724" s="239">
        <v>3270</v>
      </c>
      <c r="M724" s="239">
        <v>3750</v>
      </c>
    </row>
    <row r="725" spans="1:13" x14ac:dyDescent="0.4">
      <c r="A725" s="236"/>
      <c r="B725" s="236"/>
      <c r="C725" s="236"/>
      <c r="D725" s="237"/>
      <c r="E725" s="238" t="s">
        <v>66</v>
      </c>
      <c r="F725" s="239">
        <v>458</v>
      </c>
      <c r="G725" s="239">
        <v>1150</v>
      </c>
      <c r="H725" s="239">
        <v>1700</v>
      </c>
      <c r="I725" s="239">
        <v>2410</v>
      </c>
      <c r="J725" s="239">
        <v>2930</v>
      </c>
      <c r="K725" s="239">
        <v>3440</v>
      </c>
      <c r="L725" s="239">
        <v>3970</v>
      </c>
      <c r="M725" s="239">
        <v>4560</v>
      </c>
    </row>
    <row r="726" spans="1:13" x14ac:dyDescent="0.4">
      <c r="A726" s="155">
        <v>278</v>
      </c>
      <c r="B726" s="155" t="s">
        <v>1242</v>
      </c>
      <c r="C726" s="155">
        <v>1</v>
      </c>
      <c r="D726" s="230">
        <v>12.6</v>
      </c>
      <c r="E726" s="231" t="s">
        <v>64</v>
      </c>
      <c r="F726" s="232">
        <v>118</v>
      </c>
      <c r="G726" s="232">
        <v>373</v>
      </c>
      <c r="H726" s="232">
        <v>648</v>
      </c>
      <c r="I726" s="232">
        <v>1120</v>
      </c>
      <c r="J726" s="232">
        <v>1570</v>
      </c>
      <c r="K726" s="232">
        <v>2090</v>
      </c>
      <c r="L726" s="232">
        <v>2690</v>
      </c>
      <c r="M726" s="232">
        <v>3590</v>
      </c>
    </row>
    <row r="727" spans="1:13" x14ac:dyDescent="0.4">
      <c r="A727" s="155"/>
      <c r="B727" s="155"/>
      <c r="C727" s="155"/>
      <c r="D727" s="230"/>
      <c r="E727" s="231" t="s">
        <v>65</v>
      </c>
      <c r="F727" s="232">
        <v>358</v>
      </c>
      <c r="G727" s="232">
        <v>784</v>
      </c>
      <c r="H727" s="232">
        <v>1140</v>
      </c>
      <c r="I727" s="232">
        <v>1620</v>
      </c>
      <c r="J727" s="232">
        <v>1990</v>
      </c>
      <c r="K727" s="232">
        <v>2380</v>
      </c>
      <c r="L727" s="232">
        <v>2800</v>
      </c>
      <c r="M727" s="232">
        <v>3280</v>
      </c>
    </row>
    <row r="728" spans="1:13" x14ac:dyDescent="0.4">
      <c r="A728" s="155"/>
      <c r="B728" s="155"/>
      <c r="C728" s="155"/>
      <c r="D728" s="230"/>
      <c r="E728" s="231" t="s">
        <v>66</v>
      </c>
      <c r="F728" s="232">
        <v>176</v>
      </c>
      <c r="G728" s="232">
        <v>532</v>
      </c>
      <c r="H728" s="232">
        <v>878</v>
      </c>
      <c r="I728" s="232">
        <v>1400</v>
      </c>
      <c r="J728" s="232">
        <v>1820</v>
      </c>
      <c r="K728" s="232">
        <v>2280</v>
      </c>
      <c r="L728" s="232">
        <v>2770</v>
      </c>
      <c r="M728" s="232">
        <v>3360</v>
      </c>
    </row>
    <row r="729" spans="1:13" x14ac:dyDescent="0.4">
      <c r="A729" s="236">
        <v>279</v>
      </c>
      <c r="B729" s="236" t="s">
        <v>1245</v>
      </c>
      <c r="C729" s="236">
        <v>1</v>
      </c>
      <c r="D729" s="237">
        <v>358</v>
      </c>
      <c r="E729" s="238" t="s">
        <v>64</v>
      </c>
      <c r="F729" s="239">
        <v>2830</v>
      </c>
      <c r="G729" s="239">
        <v>5000</v>
      </c>
      <c r="H729" s="239">
        <v>6630</v>
      </c>
      <c r="I729" s="239">
        <v>8830</v>
      </c>
      <c r="J729" s="239">
        <v>10600</v>
      </c>
      <c r="K729" s="239">
        <v>12400</v>
      </c>
      <c r="L729" s="239">
        <v>14200</v>
      </c>
      <c r="M729" s="239">
        <v>16700</v>
      </c>
    </row>
    <row r="730" spans="1:13" x14ac:dyDescent="0.4">
      <c r="A730" s="236"/>
      <c r="B730" s="236"/>
      <c r="C730" s="236"/>
      <c r="D730" s="237"/>
      <c r="E730" s="238" t="s">
        <v>2159</v>
      </c>
      <c r="F730" s="239">
        <v>3470</v>
      </c>
      <c r="G730" s="239">
        <v>6590</v>
      </c>
      <c r="H730" s="239">
        <v>9050</v>
      </c>
      <c r="I730" s="239">
        <v>12400</v>
      </c>
      <c r="J730" s="239">
        <v>14900</v>
      </c>
      <c r="K730" s="239">
        <v>17600</v>
      </c>
      <c r="L730" s="239">
        <v>20500</v>
      </c>
      <c r="M730" s="239">
        <v>23900</v>
      </c>
    </row>
    <row r="731" spans="1:13" x14ac:dyDescent="0.4">
      <c r="A731" s="236"/>
      <c r="B731" s="236"/>
      <c r="C731" s="236"/>
      <c r="D731" s="237"/>
      <c r="E731" s="238" t="s">
        <v>66</v>
      </c>
      <c r="F731" s="239">
        <v>2870</v>
      </c>
      <c r="G731" s="239">
        <v>5150</v>
      </c>
      <c r="H731" s="239">
        <v>6900</v>
      </c>
      <c r="I731" s="239">
        <v>9360</v>
      </c>
      <c r="J731" s="239">
        <v>11300</v>
      </c>
      <c r="K731" s="239">
        <v>13400</v>
      </c>
      <c r="L731" s="239">
        <v>15600</v>
      </c>
      <c r="M731" s="239">
        <v>18500</v>
      </c>
    </row>
    <row r="732" spans="1:13" x14ac:dyDescent="0.4">
      <c r="A732" s="155">
        <v>280</v>
      </c>
      <c r="B732" s="155" t="s">
        <v>1247</v>
      </c>
      <c r="C732" s="155">
        <v>1</v>
      </c>
      <c r="D732" s="230">
        <v>233</v>
      </c>
      <c r="E732" s="231" t="s">
        <v>64</v>
      </c>
      <c r="F732" s="232">
        <v>1500</v>
      </c>
      <c r="G732" s="232">
        <v>2300</v>
      </c>
      <c r="H732" s="232">
        <v>2810</v>
      </c>
      <c r="I732" s="232">
        <v>3420</v>
      </c>
      <c r="J732" s="232">
        <v>3840</v>
      </c>
      <c r="K732" s="232">
        <v>4240</v>
      </c>
      <c r="L732" s="232">
        <v>4630</v>
      </c>
      <c r="M732" s="232">
        <v>5110</v>
      </c>
    </row>
    <row r="733" spans="1:13" x14ac:dyDescent="0.4">
      <c r="A733" s="155"/>
      <c r="B733" s="155"/>
      <c r="C733" s="155"/>
      <c r="D733" s="230"/>
      <c r="E733" s="231" t="s">
        <v>2159</v>
      </c>
      <c r="F733" s="232">
        <v>1050</v>
      </c>
      <c r="G733" s="232">
        <v>2020</v>
      </c>
      <c r="H733" s="232">
        <v>2760</v>
      </c>
      <c r="I733" s="232">
        <v>3700</v>
      </c>
      <c r="J733" s="232">
        <v>4370</v>
      </c>
      <c r="K733" s="232">
        <v>5090</v>
      </c>
      <c r="L733" s="232">
        <v>5850</v>
      </c>
      <c r="M733" s="232">
        <v>6680</v>
      </c>
    </row>
    <row r="734" spans="1:13" x14ac:dyDescent="0.4">
      <c r="A734" s="155"/>
      <c r="B734" s="155"/>
      <c r="C734" s="155"/>
      <c r="D734" s="230"/>
      <c r="E734" s="231" t="s">
        <v>66</v>
      </c>
      <c r="F734" s="232">
        <v>1440</v>
      </c>
      <c r="G734" s="232">
        <v>2250</v>
      </c>
      <c r="H734" s="232">
        <v>2800</v>
      </c>
      <c r="I734" s="232">
        <v>3490</v>
      </c>
      <c r="J734" s="232">
        <v>3990</v>
      </c>
      <c r="K734" s="232">
        <v>4500</v>
      </c>
      <c r="L734" s="232">
        <v>5000</v>
      </c>
      <c r="M734" s="232">
        <v>5600</v>
      </c>
    </row>
    <row r="735" spans="1:13" x14ac:dyDescent="0.4">
      <c r="A735" s="236">
        <v>281</v>
      </c>
      <c r="B735" s="236" t="s">
        <v>1250</v>
      </c>
      <c r="C735" s="236">
        <v>1</v>
      </c>
      <c r="D735" s="237">
        <v>80</v>
      </c>
      <c r="E735" s="238" t="s">
        <v>64</v>
      </c>
      <c r="F735" s="239">
        <v>817</v>
      </c>
      <c r="G735" s="239">
        <v>1290</v>
      </c>
      <c r="H735" s="239">
        <v>1610</v>
      </c>
      <c r="I735" s="239">
        <v>2000</v>
      </c>
      <c r="J735" s="239">
        <v>2280</v>
      </c>
      <c r="K735" s="239">
        <v>2550</v>
      </c>
      <c r="L735" s="239">
        <v>2820</v>
      </c>
      <c r="M735" s="239">
        <v>3160</v>
      </c>
    </row>
    <row r="736" spans="1:13" x14ac:dyDescent="0.4">
      <c r="A736" s="236"/>
      <c r="B736" s="236"/>
      <c r="C736" s="236"/>
      <c r="D736" s="237"/>
      <c r="E736" s="238" t="s">
        <v>2159</v>
      </c>
      <c r="F736" s="239">
        <v>422</v>
      </c>
      <c r="G736" s="239">
        <v>852</v>
      </c>
      <c r="H736" s="239">
        <v>1170</v>
      </c>
      <c r="I736" s="239">
        <v>1580</v>
      </c>
      <c r="J736" s="239">
        <v>1860</v>
      </c>
      <c r="K736" s="239">
        <v>2150</v>
      </c>
      <c r="L736" s="239">
        <v>2460</v>
      </c>
      <c r="M736" s="239">
        <v>2780</v>
      </c>
    </row>
    <row r="737" spans="1:13" x14ac:dyDescent="0.4">
      <c r="A737" s="236"/>
      <c r="B737" s="236"/>
      <c r="C737" s="236"/>
      <c r="D737" s="237"/>
      <c r="E737" s="238" t="s">
        <v>66</v>
      </c>
      <c r="F737" s="239">
        <v>783</v>
      </c>
      <c r="G737" s="239">
        <v>1240</v>
      </c>
      <c r="H737" s="239">
        <v>1550</v>
      </c>
      <c r="I737" s="239">
        <v>1920</v>
      </c>
      <c r="J737" s="239">
        <v>2200</v>
      </c>
      <c r="K737" s="239">
        <v>2460</v>
      </c>
      <c r="L737" s="239">
        <v>2730</v>
      </c>
      <c r="M737" s="239">
        <v>3060</v>
      </c>
    </row>
    <row r="738" spans="1:13" x14ac:dyDescent="0.4">
      <c r="A738" s="155">
        <v>282</v>
      </c>
      <c r="B738" s="155" t="s">
        <v>1253</v>
      </c>
      <c r="C738" s="155">
        <v>1</v>
      </c>
      <c r="D738" s="230">
        <v>700</v>
      </c>
      <c r="E738" s="231" t="s">
        <v>64</v>
      </c>
      <c r="F738" s="232">
        <v>4660</v>
      </c>
      <c r="G738" s="232">
        <v>7070</v>
      </c>
      <c r="H738" s="232">
        <v>8620</v>
      </c>
      <c r="I738" s="232">
        <v>10500</v>
      </c>
      <c r="J738" s="232">
        <v>11800</v>
      </c>
      <c r="K738" s="232">
        <v>13100</v>
      </c>
      <c r="L738" s="232">
        <v>14400</v>
      </c>
      <c r="M738" s="232">
        <v>16000</v>
      </c>
    </row>
    <row r="739" spans="1:13" x14ac:dyDescent="0.4">
      <c r="A739" s="155"/>
      <c r="B739" s="155"/>
      <c r="C739" s="155"/>
      <c r="D739" s="230"/>
      <c r="E739" s="231" t="s">
        <v>2159</v>
      </c>
      <c r="F739" s="232">
        <v>2580</v>
      </c>
      <c r="G739" s="232">
        <v>4740</v>
      </c>
      <c r="H739" s="232">
        <v>6330</v>
      </c>
      <c r="I739" s="232">
        <v>8360</v>
      </c>
      <c r="J739" s="232">
        <v>9800</v>
      </c>
      <c r="K739" s="232">
        <v>11400</v>
      </c>
      <c r="L739" s="232">
        <v>13000</v>
      </c>
      <c r="M739" s="232">
        <v>14800</v>
      </c>
    </row>
    <row r="740" spans="1:13" x14ac:dyDescent="0.4">
      <c r="A740" s="155"/>
      <c r="B740" s="155"/>
      <c r="C740" s="155"/>
      <c r="D740" s="230"/>
      <c r="E740" s="231" t="s">
        <v>66</v>
      </c>
      <c r="F740" s="232">
        <v>4570</v>
      </c>
      <c r="G740" s="232">
        <v>6930</v>
      </c>
      <c r="H740" s="232">
        <v>8460</v>
      </c>
      <c r="I740" s="232">
        <v>10300</v>
      </c>
      <c r="J740" s="232">
        <v>11600</v>
      </c>
      <c r="K740" s="232">
        <v>12900</v>
      </c>
      <c r="L740" s="232">
        <v>14200</v>
      </c>
      <c r="M740" s="232">
        <v>15800</v>
      </c>
    </row>
    <row r="741" spans="1:13" x14ac:dyDescent="0.4">
      <c r="A741" s="236">
        <v>283</v>
      </c>
      <c r="B741" s="236" t="s">
        <v>1256</v>
      </c>
      <c r="C741" s="236">
        <v>1</v>
      </c>
      <c r="D741" s="241">
        <v>1619</v>
      </c>
      <c r="E741" s="238" t="s">
        <v>64</v>
      </c>
      <c r="F741" s="239">
        <v>7950</v>
      </c>
      <c r="G741" s="239">
        <v>13000</v>
      </c>
      <c r="H741" s="239">
        <v>16400</v>
      </c>
      <c r="I741" s="239">
        <v>20600</v>
      </c>
      <c r="J741" s="239">
        <v>23700</v>
      </c>
      <c r="K741" s="239">
        <v>26700</v>
      </c>
      <c r="L741" s="239">
        <v>29600</v>
      </c>
      <c r="M741" s="239">
        <v>33300</v>
      </c>
    </row>
    <row r="742" spans="1:13" x14ac:dyDescent="0.4">
      <c r="A742" s="236"/>
      <c r="B742" s="236"/>
      <c r="C742" s="236"/>
      <c r="D742" s="237"/>
      <c r="E742" s="238" t="s">
        <v>2159</v>
      </c>
      <c r="F742" s="239">
        <v>6170</v>
      </c>
      <c r="G742" s="239">
        <v>10900</v>
      </c>
      <c r="H742" s="239">
        <v>14400</v>
      </c>
      <c r="I742" s="239">
        <v>19000</v>
      </c>
      <c r="J742" s="239">
        <v>22300</v>
      </c>
      <c r="K742" s="239">
        <v>25900</v>
      </c>
      <c r="L742" s="239">
        <v>29800</v>
      </c>
      <c r="M742" s="239">
        <v>34100</v>
      </c>
    </row>
    <row r="743" spans="1:13" x14ac:dyDescent="0.4">
      <c r="A743" s="236"/>
      <c r="B743" s="236"/>
      <c r="C743" s="236"/>
      <c r="D743" s="237"/>
      <c r="E743" s="238" t="s">
        <v>66</v>
      </c>
      <c r="F743" s="239">
        <v>7860</v>
      </c>
      <c r="G743" s="239">
        <v>12800</v>
      </c>
      <c r="H743" s="239">
        <v>16200</v>
      </c>
      <c r="I743" s="239">
        <v>20400</v>
      </c>
      <c r="J743" s="239">
        <v>23400</v>
      </c>
      <c r="K743" s="239">
        <v>26500</v>
      </c>
      <c r="L743" s="239">
        <v>29500</v>
      </c>
      <c r="M743" s="239">
        <v>33300</v>
      </c>
    </row>
    <row r="744" spans="1:13" x14ac:dyDescent="0.4">
      <c r="A744" s="155">
        <v>284</v>
      </c>
      <c r="B744" s="155" t="s">
        <v>1258</v>
      </c>
      <c r="C744" s="155">
        <v>1</v>
      </c>
      <c r="D744" s="230">
        <v>43.7</v>
      </c>
      <c r="E744" s="231" t="s">
        <v>64</v>
      </c>
      <c r="F744" s="232">
        <v>426</v>
      </c>
      <c r="G744" s="232">
        <v>1120</v>
      </c>
      <c r="H744" s="232">
        <v>1700</v>
      </c>
      <c r="I744" s="232">
        <v>2500</v>
      </c>
      <c r="J744" s="232">
        <v>3110</v>
      </c>
      <c r="K744" s="232">
        <v>3720</v>
      </c>
      <c r="L744" s="232">
        <v>4310</v>
      </c>
      <c r="M744" s="232">
        <v>5060</v>
      </c>
    </row>
    <row r="745" spans="1:13" x14ac:dyDescent="0.4">
      <c r="A745" s="155"/>
      <c r="B745" s="155"/>
      <c r="C745" s="155"/>
      <c r="D745" s="230"/>
      <c r="E745" s="231" t="s">
        <v>2159</v>
      </c>
      <c r="F745" s="232">
        <v>424</v>
      </c>
      <c r="G745" s="232">
        <v>886</v>
      </c>
      <c r="H745" s="232">
        <v>1250</v>
      </c>
      <c r="I745" s="232">
        <v>1710</v>
      </c>
      <c r="J745" s="232">
        <v>2050</v>
      </c>
      <c r="K745" s="232">
        <v>2400</v>
      </c>
      <c r="L745" s="232">
        <v>2780</v>
      </c>
      <c r="M745" s="232">
        <v>3170</v>
      </c>
    </row>
    <row r="746" spans="1:13" x14ac:dyDescent="0.4">
      <c r="A746" s="155"/>
      <c r="B746" s="155"/>
      <c r="C746" s="155"/>
      <c r="D746" s="230"/>
      <c r="E746" s="231" t="s">
        <v>66</v>
      </c>
      <c r="F746" s="232">
        <v>426</v>
      </c>
      <c r="G746" s="232">
        <v>1050</v>
      </c>
      <c r="H746" s="232">
        <v>1550</v>
      </c>
      <c r="I746" s="232">
        <v>2170</v>
      </c>
      <c r="J746" s="232">
        <v>2620</v>
      </c>
      <c r="K746" s="232">
        <v>3040</v>
      </c>
      <c r="L746" s="232">
        <v>3470</v>
      </c>
      <c r="M746" s="232">
        <v>3950</v>
      </c>
    </row>
    <row r="747" spans="1:13" x14ac:dyDescent="0.4">
      <c r="A747" s="236">
        <v>285</v>
      </c>
      <c r="B747" s="236" t="s">
        <v>1263</v>
      </c>
      <c r="C747" s="236" t="s">
        <v>191</v>
      </c>
      <c r="D747" s="237">
        <v>7.58</v>
      </c>
      <c r="E747" s="238" t="s">
        <v>64</v>
      </c>
      <c r="F747" s="236">
        <v>32.700000000000003</v>
      </c>
      <c r="G747" s="236">
        <v>85.5</v>
      </c>
      <c r="H747" s="236">
        <v>133</v>
      </c>
      <c r="I747" s="236">
        <v>205</v>
      </c>
      <c r="J747" s="236">
        <v>265</v>
      </c>
      <c r="K747" s="239">
        <v>328</v>
      </c>
      <c r="L747" s="239">
        <v>395</v>
      </c>
      <c r="M747" s="239">
        <v>486</v>
      </c>
    </row>
    <row r="748" spans="1:13" x14ac:dyDescent="0.4">
      <c r="A748" s="155">
        <v>286</v>
      </c>
      <c r="B748" s="155" t="s">
        <v>1268</v>
      </c>
      <c r="C748" s="155">
        <v>1</v>
      </c>
      <c r="D748" s="230">
        <v>101</v>
      </c>
      <c r="E748" s="231" t="s">
        <v>64</v>
      </c>
      <c r="F748" s="232">
        <v>650</v>
      </c>
      <c r="G748" s="232">
        <v>1560</v>
      </c>
      <c r="H748" s="232">
        <v>2330</v>
      </c>
      <c r="I748" s="232">
        <v>3420</v>
      </c>
      <c r="J748" s="232">
        <v>4300</v>
      </c>
      <c r="K748" s="232">
        <v>5200</v>
      </c>
      <c r="L748" s="232">
        <v>6120</v>
      </c>
      <c r="M748" s="232">
        <v>7370</v>
      </c>
    </row>
    <row r="749" spans="1:13" x14ac:dyDescent="0.4">
      <c r="A749" s="155"/>
      <c r="B749" s="155"/>
      <c r="C749" s="155"/>
      <c r="D749" s="230"/>
      <c r="E749" s="231" t="s">
        <v>2159</v>
      </c>
      <c r="F749" s="232">
        <v>1030</v>
      </c>
      <c r="G749" s="232">
        <v>2080</v>
      </c>
      <c r="H749" s="232">
        <v>2910</v>
      </c>
      <c r="I749" s="232">
        <v>4010</v>
      </c>
      <c r="J749" s="232">
        <v>4820</v>
      </c>
      <c r="K749" s="232">
        <v>5700</v>
      </c>
      <c r="L749" s="232">
        <v>6640</v>
      </c>
      <c r="M749" s="232">
        <v>7680</v>
      </c>
    </row>
    <row r="750" spans="1:13" x14ac:dyDescent="0.4">
      <c r="A750" s="155"/>
      <c r="B750" s="155"/>
      <c r="C750" s="155"/>
      <c r="D750" s="230"/>
      <c r="E750" s="231" t="s">
        <v>66</v>
      </c>
      <c r="F750" s="232">
        <v>691</v>
      </c>
      <c r="G750" s="232">
        <v>1640</v>
      </c>
      <c r="H750" s="232">
        <v>2440</v>
      </c>
      <c r="I750" s="232">
        <v>3570</v>
      </c>
      <c r="J750" s="232">
        <v>4460</v>
      </c>
      <c r="K750" s="232">
        <v>5380</v>
      </c>
      <c r="L750" s="232">
        <v>6330</v>
      </c>
      <c r="M750" s="232">
        <v>7510</v>
      </c>
    </row>
    <row r="751" spans="1:13" x14ac:dyDescent="0.4">
      <c r="A751" s="236">
        <v>287</v>
      </c>
      <c r="B751" s="236" t="s">
        <v>1273</v>
      </c>
      <c r="C751" s="236">
        <v>1</v>
      </c>
      <c r="D751" s="237">
        <v>24</v>
      </c>
      <c r="E751" s="238" t="s">
        <v>64</v>
      </c>
      <c r="F751" s="239">
        <v>235</v>
      </c>
      <c r="G751" s="239">
        <v>363</v>
      </c>
      <c r="H751" s="239">
        <v>449</v>
      </c>
      <c r="I751" s="239">
        <v>557</v>
      </c>
      <c r="J751" s="239">
        <v>638</v>
      </c>
      <c r="K751" s="239">
        <v>717</v>
      </c>
      <c r="L751" s="239">
        <v>797</v>
      </c>
      <c r="M751" s="239">
        <v>901</v>
      </c>
    </row>
    <row r="752" spans="1:13" x14ac:dyDescent="0.4">
      <c r="A752" s="236"/>
      <c r="B752" s="236"/>
      <c r="C752" s="236"/>
      <c r="D752" s="237"/>
      <c r="E752" s="238" t="s">
        <v>2159</v>
      </c>
      <c r="F752" s="239">
        <v>217</v>
      </c>
      <c r="G752" s="239">
        <v>464</v>
      </c>
      <c r="H752" s="239">
        <v>651</v>
      </c>
      <c r="I752" s="239">
        <v>880</v>
      </c>
      <c r="J752" s="239">
        <v>1040</v>
      </c>
      <c r="K752" s="239">
        <v>1200</v>
      </c>
      <c r="L752" s="239">
        <v>1370</v>
      </c>
      <c r="M752" s="239">
        <v>1540</v>
      </c>
    </row>
    <row r="753" spans="1:13" x14ac:dyDescent="0.4">
      <c r="A753" s="236"/>
      <c r="B753" s="236"/>
      <c r="C753" s="236"/>
      <c r="D753" s="237"/>
      <c r="E753" s="238" t="s">
        <v>66</v>
      </c>
      <c r="F753" s="239">
        <v>234</v>
      </c>
      <c r="G753" s="239">
        <v>368</v>
      </c>
      <c r="H753" s="239">
        <v>462</v>
      </c>
      <c r="I753" s="239">
        <v>585</v>
      </c>
      <c r="J753" s="239">
        <v>677</v>
      </c>
      <c r="K753" s="239">
        <v>772</v>
      </c>
      <c r="L753" s="239">
        <v>869</v>
      </c>
      <c r="M753" s="239">
        <v>992</v>
      </c>
    </row>
    <row r="754" spans="1:13" x14ac:dyDescent="0.4">
      <c r="A754" s="155">
        <v>288</v>
      </c>
      <c r="B754" s="155" t="s">
        <v>1275</v>
      </c>
      <c r="C754" s="155">
        <v>2</v>
      </c>
      <c r="D754" s="230">
        <v>45</v>
      </c>
      <c r="E754" s="231" t="s">
        <v>64</v>
      </c>
      <c r="F754" s="232">
        <v>1860</v>
      </c>
      <c r="G754" s="232">
        <v>4510</v>
      </c>
      <c r="H754" s="232">
        <v>6820</v>
      </c>
      <c r="I754" s="232">
        <v>10300</v>
      </c>
      <c r="J754" s="232">
        <v>13100</v>
      </c>
      <c r="K754" s="232">
        <v>16200</v>
      </c>
      <c r="L754" s="232">
        <v>19400</v>
      </c>
      <c r="M754" s="232">
        <v>23900</v>
      </c>
    </row>
    <row r="755" spans="1:13" x14ac:dyDescent="0.4">
      <c r="A755" s="155"/>
      <c r="B755" s="155"/>
      <c r="C755" s="155"/>
      <c r="D755" s="230"/>
      <c r="E755" s="231" t="s">
        <v>65</v>
      </c>
      <c r="F755" s="232">
        <v>1520</v>
      </c>
      <c r="G755" s="232">
        <v>3130</v>
      </c>
      <c r="H755" s="232">
        <v>4650</v>
      </c>
      <c r="I755" s="232">
        <v>6960</v>
      </c>
      <c r="J755" s="232">
        <v>8500</v>
      </c>
      <c r="K755" s="232">
        <v>10000</v>
      </c>
      <c r="L755" s="232">
        <v>12900</v>
      </c>
      <c r="M755" s="232">
        <v>14100</v>
      </c>
    </row>
    <row r="756" spans="1:13" x14ac:dyDescent="0.4">
      <c r="A756" s="155"/>
      <c r="B756" s="155"/>
      <c r="C756" s="155"/>
      <c r="D756" s="230"/>
      <c r="E756" s="231" t="s">
        <v>66</v>
      </c>
      <c r="F756" s="232">
        <v>1830</v>
      </c>
      <c r="G756" s="232">
        <v>4110</v>
      </c>
      <c r="H756" s="232">
        <v>5900</v>
      </c>
      <c r="I756" s="232">
        <v>8410</v>
      </c>
      <c r="J756" s="232">
        <v>10200</v>
      </c>
      <c r="K756" s="232">
        <v>12100</v>
      </c>
      <c r="L756" s="232">
        <v>15000</v>
      </c>
      <c r="M756" s="232">
        <v>17000</v>
      </c>
    </row>
    <row r="757" spans="1:13" x14ac:dyDescent="0.4">
      <c r="A757" s="236">
        <v>289</v>
      </c>
      <c r="B757" s="236" t="s">
        <v>1280</v>
      </c>
      <c r="C757" s="236">
        <v>2</v>
      </c>
      <c r="D757" s="237">
        <v>6.58</v>
      </c>
      <c r="E757" s="238" t="s">
        <v>64</v>
      </c>
      <c r="F757" s="239">
        <v>370</v>
      </c>
      <c r="G757" s="239">
        <v>1370</v>
      </c>
      <c r="H757" s="239">
        <v>2470</v>
      </c>
      <c r="I757" s="239">
        <v>4330</v>
      </c>
      <c r="J757" s="239">
        <v>6000</v>
      </c>
      <c r="K757" s="239">
        <v>7870</v>
      </c>
      <c r="L757" s="239">
        <v>9900</v>
      </c>
      <c r="M757" s="239">
        <v>12800</v>
      </c>
    </row>
    <row r="758" spans="1:13" x14ac:dyDescent="0.4">
      <c r="A758" s="236"/>
      <c r="B758" s="236"/>
      <c r="C758" s="236"/>
      <c r="D758" s="237"/>
      <c r="E758" s="238" t="s">
        <v>2159</v>
      </c>
      <c r="F758" s="239">
        <v>490</v>
      </c>
      <c r="G758" s="239">
        <v>1100</v>
      </c>
      <c r="H758" s="239">
        <v>1690</v>
      </c>
      <c r="I758" s="239">
        <v>2610</v>
      </c>
      <c r="J758" s="239">
        <v>3240</v>
      </c>
      <c r="K758" s="239">
        <v>3860</v>
      </c>
      <c r="L758" s="239">
        <v>5030</v>
      </c>
      <c r="M758" s="239">
        <v>5570</v>
      </c>
    </row>
    <row r="759" spans="1:13" x14ac:dyDescent="0.4">
      <c r="A759" s="236"/>
      <c r="B759" s="236"/>
      <c r="C759" s="236"/>
      <c r="D759" s="237"/>
      <c r="E759" s="238" t="s">
        <v>66</v>
      </c>
      <c r="F759" s="239">
        <v>392</v>
      </c>
      <c r="G759" s="239">
        <v>1250</v>
      </c>
      <c r="H759" s="239">
        <v>2010</v>
      </c>
      <c r="I759" s="239">
        <v>3080</v>
      </c>
      <c r="J759" s="239">
        <v>3830</v>
      </c>
      <c r="K759" s="239">
        <v>4580</v>
      </c>
      <c r="L759" s="239">
        <v>5870</v>
      </c>
      <c r="M759" s="239">
        <v>6610</v>
      </c>
    </row>
    <row r="760" spans="1:13" x14ac:dyDescent="0.4">
      <c r="A760" s="155">
        <v>290</v>
      </c>
      <c r="B760" s="155" t="s">
        <v>1285</v>
      </c>
      <c r="C760" s="155">
        <v>1</v>
      </c>
      <c r="D760" s="230">
        <v>375</v>
      </c>
      <c r="E760" s="231" t="s">
        <v>64</v>
      </c>
      <c r="F760" s="232">
        <v>3800</v>
      </c>
      <c r="G760" s="232">
        <v>7130</v>
      </c>
      <c r="H760" s="232">
        <v>9690</v>
      </c>
      <c r="I760" s="232">
        <v>13200</v>
      </c>
      <c r="J760" s="232">
        <v>16000</v>
      </c>
      <c r="K760" s="232">
        <v>18900</v>
      </c>
      <c r="L760" s="232">
        <v>22000</v>
      </c>
      <c r="M760" s="232">
        <v>26100</v>
      </c>
    </row>
    <row r="761" spans="1:13" x14ac:dyDescent="0.4">
      <c r="A761" s="155"/>
      <c r="B761" s="155"/>
      <c r="C761" s="155"/>
      <c r="D761" s="230"/>
      <c r="E761" s="231" t="s">
        <v>2159</v>
      </c>
      <c r="F761" s="232">
        <v>3900</v>
      </c>
      <c r="G761" s="232">
        <v>7450</v>
      </c>
      <c r="H761" s="232">
        <v>10300</v>
      </c>
      <c r="I761" s="232">
        <v>14300</v>
      </c>
      <c r="J761" s="232">
        <v>17300</v>
      </c>
      <c r="K761" s="232">
        <v>20700</v>
      </c>
      <c r="L761" s="232">
        <v>24400</v>
      </c>
      <c r="M761" s="232">
        <v>28700</v>
      </c>
    </row>
    <row r="762" spans="1:13" x14ac:dyDescent="0.4">
      <c r="A762" s="155"/>
      <c r="B762" s="155"/>
      <c r="C762" s="155"/>
      <c r="D762" s="230"/>
      <c r="E762" s="231" t="s">
        <v>66</v>
      </c>
      <c r="F762" s="232">
        <v>3810</v>
      </c>
      <c r="G762" s="232">
        <v>7150</v>
      </c>
      <c r="H762" s="232">
        <v>9730</v>
      </c>
      <c r="I762" s="232">
        <v>13300</v>
      </c>
      <c r="J762" s="232">
        <v>16200</v>
      </c>
      <c r="K762" s="232">
        <v>19200</v>
      </c>
      <c r="L762" s="232">
        <v>22300</v>
      </c>
      <c r="M762" s="232">
        <v>26600</v>
      </c>
    </row>
    <row r="763" spans="1:13" x14ac:dyDescent="0.4">
      <c r="A763" s="236">
        <v>291</v>
      </c>
      <c r="B763" s="236" t="s">
        <v>1290</v>
      </c>
      <c r="C763" s="236">
        <v>1</v>
      </c>
      <c r="D763" s="237">
        <v>440</v>
      </c>
      <c r="E763" s="238" t="s">
        <v>64</v>
      </c>
      <c r="F763" s="239">
        <v>5000</v>
      </c>
      <c r="G763" s="239">
        <v>8260</v>
      </c>
      <c r="H763" s="239">
        <v>10600</v>
      </c>
      <c r="I763" s="239">
        <v>13800</v>
      </c>
      <c r="J763" s="239">
        <v>16300</v>
      </c>
      <c r="K763" s="239">
        <v>18800</v>
      </c>
      <c r="L763" s="239">
        <v>21400</v>
      </c>
      <c r="M763" s="239">
        <v>25000</v>
      </c>
    </row>
    <row r="764" spans="1:13" x14ac:dyDescent="0.4">
      <c r="A764" s="236"/>
      <c r="B764" s="236"/>
      <c r="C764" s="236"/>
      <c r="D764" s="237"/>
      <c r="E764" s="238" t="s">
        <v>65</v>
      </c>
      <c r="F764" s="239">
        <v>4330</v>
      </c>
      <c r="G764" s="239">
        <v>8210</v>
      </c>
      <c r="H764" s="239">
        <v>11300</v>
      </c>
      <c r="I764" s="239">
        <v>15700</v>
      </c>
      <c r="J764" s="239">
        <v>19000</v>
      </c>
      <c r="K764" s="239">
        <v>22700</v>
      </c>
      <c r="L764" s="239">
        <v>26800</v>
      </c>
      <c r="M764" s="239">
        <v>31500</v>
      </c>
    </row>
    <row r="765" spans="1:13" x14ac:dyDescent="0.4">
      <c r="A765" s="236"/>
      <c r="B765" s="236"/>
      <c r="C765" s="236"/>
      <c r="D765" s="237"/>
      <c r="E765" s="238" t="s">
        <v>66</v>
      </c>
      <c r="F765" s="239">
        <v>4990</v>
      </c>
      <c r="G765" s="239">
        <v>8260</v>
      </c>
      <c r="H765" s="239">
        <v>10700</v>
      </c>
      <c r="I765" s="239">
        <v>13900</v>
      </c>
      <c r="J765" s="239">
        <v>16500</v>
      </c>
      <c r="K765" s="239">
        <v>19100</v>
      </c>
      <c r="L765" s="239">
        <v>21900</v>
      </c>
      <c r="M765" s="239">
        <v>25800</v>
      </c>
    </row>
    <row r="766" spans="1:13" x14ac:dyDescent="0.4">
      <c r="A766" s="155">
        <v>292</v>
      </c>
      <c r="B766" s="155" t="s">
        <v>1294</v>
      </c>
      <c r="C766" s="155">
        <v>2</v>
      </c>
      <c r="D766" s="230">
        <v>994</v>
      </c>
      <c r="E766" s="231" t="s">
        <v>64</v>
      </c>
      <c r="F766" s="232">
        <v>11000</v>
      </c>
      <c r="G766" s="232">
        <v>18600</v>
      </c>
      <c r="H766" s="232">
        <v>24000</v>
      </c>
      <c r="I766" s="232">
        <v>30900</v>
      </c>
      <c r="J766" s="232">
        <v>36000</v>
      </c>
      <c r="K766" s="232">
        <v>41200</v>
      </c>
      <c r="L766" s="232">
        <v>46300</v>
      </c>
      <c r="M766" s="232">
        <v>53100</v>
      </c>
    </row>
    <row r="767" spans="1:13" x14ac:dyDescent="0.4">
      <c r="A767" s="155"/>
      <c r="B767" s="155"/>
      <c r="C767" s="155"/>
      <c r="D767" s="230"/>
      <c r="E767" s="231" t="s">
        <v>2159</v>
      </c>
      <c r="F767" s="232">
        <v>7640</v>
      </c>
      <c r="G767" s="232">
        <v>14500</v>
      </c>
      <c r="H767" s="232">
        <v>17800</v>
      </c>
      <c r="I767" s="232">
        <v>24600</v>
      </c>
      <c r="J767" s="232">
        <v>28800</v>
      </c>
      <c r="K767" s="232">
        <v>32600</v>
      </c>
      <c r="L767" s="232">
        <v>40600</v>
      </c>
      <c r="M767" s="232">
        <v>42800</v>
      </c>
    </row>
    <row r="768" spans="1:13" x14ac:dyDescent="0.4">
      <c r="A768" s="155"/>
      <c r="B768" s="155"/>
      <c r="C768" s="155"/>
      <c r="D768" s="230"/>
      <c r="E768" s="231" t="s">
        <v>66</v>
      </c>
      <c r="F768" s="232">
        <v>10900</v>
      </c>
      <c r="G768" s="232">
        <v>18200</v>
      </c>
      <c r="H768" s="232">
        <v>22800</v>
      </c>
      <c r="I768" s="232">
        <v>29100</v>
      </c>
      <c r="J768" s="232">
        <v>33600</v>
      </c>
      <c r="K768" s="232">
        <v>38000</v>
      </c>
      <c r="L768" s="232">
        <v>44200</v>
      </c>
      <c r="M768" s="232">
        <v>48900</v>
      </c>
    </row>
    <row r="769" spans="1:13" x14ac:dyDescent="0.4">
      <c r="A769" s="236">
        <v>293</v>
      </c>
      <c r="B769" s="236" t="s">
        <v>1296</v>
      </c>
      <c r="C769" s="236">
        <v>2</v>
      </c>
      <c r="D769" s="241">
        <v>3441</v>
      </c>
      <c r="E769" s="238" t="s">
        <v>64</v>
      </c>
      <c r="F769" s="239">
        <v>15100</v>
      </c>
      <c r="G769" s="239">
        <v>25300</v>
      </c>
      <c r="H769" s="239">
        <v>32700</v>
      </c>
      <c r="I769" s="239">
        <v>42500</v>
      </c>
      <c r="J769" s="239">
        <v>50000</v>
      </c>
      <c r="K769" s="239">
        <v>57700</v>
      </c>
      <c r="L769" s="239">
        <v>65500</v>
      </c>
      <c r="M769" s="239">
        <v>76100</v>
      </c>
    </row>
    <row r="770" spans="1:13" x14ac:dyDescent="0.4">
      <c r="A770" s="236"/>
      <c r="B770" s="236"/>
      <c r="C770" s="236"/>
      <c r="D770" s="237"/>
      <c r="E770" s="238" t="s">
        <v>2159</v>
      </c>
      <c r="F770" s="239">
        <v>15700</v>
      </c>
      <c r="G770" s="239">
        <v>26100</v>
      </c>
      <c r="H770" s="239">
        <v>28000</v>
      </c>
      <c r="I770" s="239">
        <v>37600</v>
      </c>
      <c r="J770" s="239">
        <v>43200</v>
      </c>
      <c r="K770" s="239">
        <v>48100</v>
      </c>
      <c r="L770" s="239">
        <v>59200</v>
      </c>
      <c r="M770" s="239">
        <v>61700</v>
      </c>
    </row>
    <row r="771" spans="1:13" x14ac:dyDescent="0.4">
      <c r="A771" s="236"/>
      <c r="B771" s="236"/>
      <c r="C771" s="236"/>
      <c r="D771" s="237"/>
      <c r="E771" s="238" t="s">
        <v>66</v>
      </c>
      <c r="F771" s="239">
        <v>15100</v>
      </c>
      <c r="G771" s="239">
        <v>25400</v>
      </c>
      <c r="H771" s="239">
        <v>32100</v>
      </c>
      <c r="I771" s="239">
        <v>41500</v>
      </c>
      <c r="J771" s="239">
        <v>48300</v>
      </c>
      <c r="K771" s="239">
        <v>54900</v>
      </c>
      <c r="L771" s="239">
        <v>63700</v>
      </c>
      <c r="M771" s="239">
        <v>71200</v>
      </c>
    </row>
    <row r="772" spans="1:13" x14ac:dyDescent="0.4">
      <c r="A772" s="155">
        <v>294</v>
      </c>
      <c r="B772" s="155" t="s">
        <v>1299</v>
      </c>
      <c r="C772" s="155">
        <v>2</v>
      </c>
      <c r="D772" s="242">
        <v>3529</v>
      </c>
      <c r="E772" s="231" t="s">
        <v>64</v>
      </c>
      <c r="F772" s="232">
        <v>17400</v>
      </c>
      <c r="G772" s="232">
        <v>28600</v>
      </c>
      <c r="H772" s="232">
        <v>36100</v>
      </c>
      <c r="I772" s="232">
        <v>45600</v>
      </c>
      <c r="J772" s="232">
        <v>52500</v>
      </c>
      <c r="K772" s="232">
        <v>59300</v>
      </c>
      <c r="L772" s="232">
        <v>66000</v>
      </c>
      <c r="M772" s="232">
        <v>74600</v>
      </c>
    </row>
    <row r="773" spans="1:13" x14ac:dyDescent="0.4">
      <c r="A773" s="155"/>
      <c r="B773" s="155"/>
      <c r="C773" s="155"/>
      <c r="D773" s="230"/>
      <c r="E773" s="231" t="s">
        <v>65</v>
      </c>
      <c r="F773" s="232">
        <v>15900</v>
      </c>
      <c r="G773" s="232">
        <v>25700</v>
      </c>
      <c r="H773" s="232">
        <v>27500</v>
      </c>
      <c r="I773" s="232">
        <v>36600</v>
      </c>
      <c r="J773" s="232">
        <v>41900</v>
      </c>
      <c r="K773" s="232">
        <v>46500</v>
      </c>
      <c r="L773" s="232">
        <v>57100</v>
      </c>
      <c r="M773" s="232">
        <v>59200</v>
      </c>
    </row>
    <row r="774" spans="1:13" x14ac:dyDescent="0.4">
      <c r="A774" s="155"/>
      <c r="B774" s="155"/>
      <c r="C774" s="155"/>
      <c r="D774" s="230"/>
      <c r="E774" s="231" t="s">
        <v>66</v>
      </c>
      <c r="F774" s="232">
        <v>17400</v>
      </c>
      <c r="G774" s="232">
        <v>28400</v>
      </c>
      <c r="H774" s="232">
        <v>35000</v>
      </c>
      <c r="I774" s="232">
        <v>43800</v>
      </c>
      <c r="J774" s="232">
        <v>49900</v>
      </c>
      <c r="K774" s="232">
        <v>55800</v>
      </c>
      <c r="L774" s="232">
        <v>63500</v>
      </c>
      <c r="M774" s="232">
        <v>69700</v>
      </c>
    </row>
    <row r="775" spans="1:13" x14ac:dyDescent="0.4">
      <c r="A775" s="236">
        <v>295</v>
      </c>
      <c r="B775" s="236" t="s">
        <v>1303</v>
      </c>
      <c r="C775" s="236" t="s">
        <v>191</v>
      </c>
      <c r="D775" s="237">
        <v>78.400000000000006</v>
      </c>
      <c r="E775" s="238" t="s">
        <v>64</v>
      </c>
      <c r="F775" s="239">
        <v>2610</v>
      </c>
      <c r="G775" s="239">
        <v>4930</v>
      </c>
      <c r="H775" s="239">
        <v>6840</v>
      </c>
      <c r="I775" s="239">
        <v>9640</v>
      </c>
      <c r="J775" s="239">
        <v>12000</v>
      </c>
      <c r="K775" s="239">
        <v>14600</v>
      </c>
      <c r="L775" s="239">
        <v>17400</v>
      </c>
      <c r="M775" s="239">
        <v>21500</v>
      </c>
    </row>
    <row r="776" spans="1:13" x14ac:dyDescent="0.4">
      <c r="A776" s="155">
        <v>296</v>
      </c>
      <c r="B776" s="155" t="s">
        <v>1305</v>
      </c>
      <c r="C776" s="155">
        <v>2</v>
      </c>
      <c r="D776" s="242">
        <v>3625</v>
      </c>
      <c r="E776" s="231" t="s">
        <v>64</v>
      </c>
      <c r="F776" s="232">
        <v>17700</v>
      </c>
      <c r="G776" s="232">
        <v>30600</v>
      </c>
      <c r="H776" s="232">
        <v>39600</v>
      </c>
      <c r="I776" s="232">
        <v>51100</v>
      </c>
      <c r="J776" s="232">
        <v>59600</v>
      </c>
      <c r="K776" s="232">
        <v>68000</v>
      </c>
      <c r="L776" s="232">
        <v>76200</v>
      </c>
      <c r="M776" s="232">
        <v>86800</v>
      </c>
    </row>
    <row r="777" spans="1:13" x14ac:dyDescent="0.4">
      <c r="A777" s="155"/>
      <c r="B777" s="155"/>
      <c r="C777" s="155"/>
      <c r="D777" s="230"/>
      <c r="E777" s="231" t="s">
        <v>65</v>
      </c>
      <c r="F777" s="232">
        <v>16200</v>
      </c>
      <c r="G777" s="232">
        <v>26000</v>
      </c>
      <c r="H777" s="232">
        <v>27700</v>
      </c>
      <c r="I777" s="232">
        <v>36900</v>
      </c>
      <c r="J777" s="232">
        <v>42200</v>
      </c>
      <c r="K777" s="232">
        <v>46900</v>
      </c>
      <c r="L777" s="232">
        <v>57600</v>
      </c>
      <c r="M777" s="232">
        <v>59600</v>
      </c>
    </row>
    <row r="778" spans="1:13" x14ac:dyDescent="0.4">
      <c r="A778" s="155"/>
      <c r="B778" s="155"/>
      <c r="C778" s="155"/>
      <c r="D778" s="230"/>
      <c r="E778" s="231" t="s">
        <v>66</v>
      </c>
      <c r="F778" s="232">
        <v>17600</v>
      </c>
      <c r="G778" s="232">
        <v>30200</v>
      </c>
      <c r="H778" s="232">
        <v>37800</v>
      </c>
      <c r="I778" s="232">
        <v>47800</v>
      </c>
      <c r="J778" s="232">
        <v>54600</v>
      </c>
      <c r="K778" s="232">
        <v>61000</v>
      </c>
      <c r="L778" s="232">
        <v>69900</v>
      </c>
      <c r="M778" s="232">
        <v>76600</v>
      </c>
    </row>
    <row r="779" spans="1:13" x14ac:dyDescent="0.4">
      <c r="A779" s="236">
        <v>297</v>
      </c>
      <c r="B779" s="236" t="s">
        <v>1309</v>
      </c>
      <c r="C779" s="236">
        <v>1</v>
      </c>
      <c r="D779" s="237">
        <v>92.7</v>
      </c>
      <c r="E779" s="238" t="s">
        <v>64</v>
      </c>
      <c r="F779" s="239">
        <v>2400</v>
      </c>
      <c r="G779" s="239">
        <v>4220</v>
      </c>
      <c r="H779" s="239">
        <v>5570</v>
      </c>
      <c r="I779" s="239">
        <v>7360</v>
      </c>
      <c r="J779" s="239">
        <v>8740</v>
      </c>
      <c r="K779" s="239">
        <v>10100</v>
      </c>
      <c r="L779" s="239">
        <v>11600</v>
      </c>
      <c r="M779" s="239">
        <v>13500</v>
      </c>
    </row>
    <row r="780" spans="1:13" x14ac:dyDescent="0.4">
      <c r="A780" s="236"/>
      <c r="B780" s="236"/>
      <c r="C780" s="236"/>
      <c r="D780" s="237"/>
      <c r="E780" s="238" t="s">
        <v>2159</v>
      </c>
      <c r="F780" s="239">
        <v>1420</v>
      </c>
      <c r="G780" s="239">
        <v>2900</v>
      </c>
      <c r="H780" s="239">
        <v>4110</v>
      </c>
      <c r="I780" s="239">
        <v>5790</v>
      </c>
      <c r="J780" s="239">
        <v>7090</v>
      </c>
      <c r="K780" s="239">
        <v>8510</v>
      </c>
      <c r="L780" s="239">
        <v>10000</v>
      </c>
      <c r="M780" s="239">
        <v>11800</v>
      </c>
    </row>
    <row r="781" spans="1:13" x14ac:dyDescent="0.4">
      <c r="A781" s="236"/>
      <c r="B781" s="236"/>
      <c r="C781" s="236"/>
      <c r="D781" s="237"/>
      <c r="E781" s="238" t="s">
        <v>66</v>
      </c>
      <c r="F781" s="239">
        <v>2300</v>
      </c>
      <c r="G781" s="239">
        <v>4030</v>
      </c>
      <c r="H781" s="239">
        <v>5310</v>
      </c>
      <c r="I781" s="239">
        <v>7020</v>
      </c>
      <c r="J781" s="239">
        <v>8340</v>
      </c>
      <c r="K781" s="239">
        <v>9700</v>
      </c>
      <c r="L781" s="239">
        <v>11100</v>
      </c>
      <c r="M781" s="239">
        <v>13000</v>
      </c>
    </row>
    <row r="782" spans="1:13" x14ac:dyDescent="0.4">
      <c r="A782" s="155">
        <v>298</v>
      </c>
      <c r="B782" s="155" t="s">
        <v>1312</v>
      </c>
      <c r="C782" s="155">
        <v>2</v>
      </c>
      <c r="D782" s="230">
        <v>1.02</v>
      </c>
      <c r="E782" s="231" t="s">
        <v>64</v>
      </c>
      <c r="F782" s="155">
        <v>82.7</v>
      </c>
      <c r="G782" s="155">
        <v>201</v>
      </c>
      <c r="H782" s="155">
        <v>308</v>
      </c>
      <c r="I782" s="155">
        <v>469</v>
      </c>
      <c r="J782" s="155">
        <v>606</v>
      </c>
      <c r="K782" s="232">
        <v>755</v>
      </c>
      <c r="L782" s="232">
        <v>915</v>
      </c>
      <c r="M782" s="232">
        <v>1140</v>
      </c>
    </row>
    <row r="783" spans="1:13" x14ac:dyDescent="0.4">
      <c r="A783" s="155"/>
      <c r="B783" s="155"/>
      <c r="C783" s="155"/>
      <c r="D783" s="230"/>
      <c r="E783" s="231" t="s">
        <v>65</v>
      </c>
      <c r="F783" s="155">
        <v>157</v>
      </c>
      <c r="G783" s="155">
        <v>371</v>
      </c>
      <c r="H783" s="155">
        <v>581</v>
      </c>
      <c r="I783" s="155">
        <v>910</v>
      </c>
      <c r="J783" s="232">
        <v>1140</v>
      </c>
      <c r="K783" s="232">
        <v>1360</v>
      </c>
      <c r="L783" s="232">
        <v>1790</v>
      </c>
      <c r="M783" s="232">
        <v>1990</v>
      </c>
    </row>
    <row r="784" spans="1:13" x14ac:dyDescent="0.4">
      <c r="A784" s="155"/>
      <c r="B784" s="155"/>
      <c r="C784" s="155"/>
      <c r="D784" s="230"/>
      <c r="E784" s="231" t="s">
        <v>66</v>
      </c>
      <c r="F784" s="155">
        <v>99.5</v>
      </c>
      <c r="G784" s="155">
        <v>284</v>
      </c>
      <c r="H784" s="155">
        <v>479</v>
      </c>
      <c r="I784" s="155">
        <v>787</v>
      </c>
      <c r="J784" s="232">
        <v>1010</v>
      </c>
      <c r="K784" s="232">
        <v>1220</v>
      </c>
      <c r="L784" s="232">
        <v>1580</v>
      </c>
      <c r="M784" s="232">
        <v>1800</v>
      </c>
    </row>
    <row r="785" spans="1:13" x14ac:dyDescent="0.4">
      <c r="A785" s="236">
        <v>299</v>
      </c>
      <c r="B785" s="236" t="s">
        <v>1316</v>
      </c>
      <c r="C785" s="236">
        <v>2</v>
      </c>
      <c r="D785" s="237">
        <v>349</v>
      </c>
      <c r="E785" s="238" t="s">
        <v>64</v>
      </c>
      <c r="F785" s="239">
        <v>3430</v>
      </c>
      <c r="G785" s="239">
        <v>6960</v>
      </c>
      <c r="H785" s="239">
        <v>10000</v>
      </c>
      <c r="I785" s="239">
        <v>14600</v>
      </c>
      <c r="J785" s="239">
        <v>18700</v>
      </c>
      <c r="K785" s="239">
        <v>23200</v>
      </c>
      <c r="L785" s="239">
        <v>28200</v>
      </c>
      <c r="M785" s="239">
        <v>35700</v>
      </c>
    </row>
    <row r="786" spans="1:13" x14ac:dyDescent="0.4">
      <c r="A786" s="236"/>
      <c r="B786" s="236"/>
      <c r="C786" s="236"/>
      <c r="D786" s="237"/>
      <c r="E786" s="238" t="s">
        <v>2159</v>
      </c>
      <c r="F786" s="239">
        <v>5260</v>
      </c>
      <c r="G786" s="239">
        <v>8350</v>
      </c>
      <c r="H786" s="239">
        <v>11400</v>
      </c>
      <c r="I786" s="239">
        <v>16000</v>
      </c>
      <c r="J786" s="239">
        <v>18700</v>
      </c>
      <c r="K786" s="239">
        <v>21400</v>
      </c>
      <c r="L786" s="239">
        <v>26800</v>
      </c>
      <c r="M786" s="239">
        <v>28200</v>
      </c>
    </row>
    <row r="787" spans="1:13" x14ac:dyDescent="0.4">
      <c r="A787" s="236"/>
      <c r="B787" s="236"/>
      <c r="C787" s="236"/>
      <c r="D787" s="237"/>
      <c r="E787" s="238" t="s">
        <v>66</v>
      </c>
      <c r="F787" s="239">
        <v>3510</v>
      </c>
      <c r="G787" s="239">
        <v>7190</v>
      </c>
      <c r="H787" s="239">
        <v>10400</v>
      </c>
      <c r="I787" s="239">
        <v>15200</v>
      </c>
      <c r="J787" s="239">
        <v>18700</v>
      </c>
      <c r="K787" s="239">
        <v>22200</v>
      </c>
      <c r="L787" s="239">
        <v>27400</v>
      </c>
      <c r="M787" s="239">
        <v>31200</v>
      </c>
    </row>
    <row r="788" spans="1:13" x14ac:dyDescent="0.4">
      <c r="A788" s="155">
        <v>300</v>
      </c>
      <c r="B788" s="155" t="s">
        <v>1318</v>
      </c>
      <c r="C788" s="155">
        <v>2</v>
      </c>
      <c r="D788" s="230">
        <v>489.4</v>
      </c>
      <c r="E788" s="231" t="s">
        <v>64</v>
      </c>
      <c r="F788" s="232">
        <v>7490</v>
      </c>
      <c r="G788" s="232">
        <v>11500</v>
      </c>
      <c r="H788" s="232">
        <v>14100</v>
      </c>
      <c r="I788" s="232">
        <v>17500</v>
      </c>
      <c r="J788" s="232">
        <v>19900</v>
      </c>
      <c r="K788" s="232">
        <v>22300</v>
      </c>
      <c r="L788" s="232">
        <v>24700</v>
      </c>
      <c r="M788" s="232">
        <v>27900</v>
      </c>
    </row>
    <row r="789" spans="1:13" x14ac:dyDescent="0.4">
      <c r="A789" s="155"/>
      <c r="B789" s="155"/>
      <c r="C789" s="155"/>
      <c r="D789" s="230"/>
      <c r="E789" s="231" t="s">
        <v>2159</v>
      </c>
      <c r="F789" s="232">
        <v>6460</v>
      </c>
      <c r="G789" s="232">
        <v>8490</v>
      </c>
      <c r="H789" s="232">
        <v>11100</v>
      </c>
      <c r="I789" s="232">
        <v>15000</v>
      </c>
      <c r="J789" s="232">
        <v>17100</v>
      </c>
      <c r="K789" s="232">
        <v>19300</v>
      </c>
      <c r="L789" s="232">
        <v>23800</v>
      </c>
      <c r="M789" s="232">
        <v>24500</v>
      </c>
    </row>
    <row r="790" spans="1:13" x14ac:dyDescent="0.4">
      <c r="A790" s="155"/>
      <c r="B790" s="155"/>
      <c r="C790" s="155"/>
      <c r="D790" s="230"/>
      <c r="E790" s="231" t="s">
        <v>66</v>
      </c>
      <c r="F790" s="232">
        <v>7460</v>
      </c>
      <c r="G790" s="232">
        <v>11200</v>
      </c>
      <c r="H790" s="232">
        <v>13700</v>
      </c>
      <c r="I790" s="232">
        <v>17000</v>
      </c>
      <c r="J790" s="232">
        <v>19200</v>
      </c>
      <c r="K790" s="232">
        <v>21500</v>
      </c>
      <c r="L790" s="232">
        <v>24500</v>
      </c>
      <c r="M790" s="232">
        <v>26900</v>
      </c>
    </row>
    <row r="791" spans="1:13" x14ac:dyDescent="0.4">
      <c r="A791" s="236">
        <v>301</v>
      </c>
      <c r="B791" s="236" t="s">
        <v>1320</v>
      </c>
      <c r="C791" s="236">
        <v>2</v>
      </c>
      <c r="D791" s="237">
        <v>460</v>
      </c>
      <c r="E791" s="238" t="s">
        <v>64</v>
      </c>
      <c r="F791" s="239">
        <v>11100</v>
      </c>
      <c r="G791" s="239">
        <v>18900</v>
      </c>
      <c r="H791" s="239">
        <v>24300</v>
      </c>
      <c r="I791" s="239">
        <v>31000</v>
      </c>
      <c r="J791" s="239">
        <v>35900</v>
      </c>
      <c r="K791" s="239">
        <v>40600</v>
      </c>
      <c r="L791" s="239">
        <v>45300</v>
      </c>
      <c r="M791" s="239">
        <v>51300</v>
      </c>
    </row>
    <row r="792" spans="1:13" x14ac:dyDescent="0.4">
      <c r="A792" s="236"/>
      <c r="B792" s="236"/>
      <c r="C792" s="236"/>
      <c r="D792" s="237"/>
      <c r="E792" s="238" t="s">
        <v>2159</v>
      </c>
      <c r="F792" s="239">
        <v>6200</v>
      </c>
      <c r="G792" s="239">
        <v>11100</v>
      </c>
      <c r="H792" s="239">
        <v>15500</v>
      </c>
      <c r="I792" s="239">
        <v>22100</v>
      </c>
      <c r="J792" s="239">
        <v>26200</v>
      </c>
      <c r="K792" s="239">
        <v>30100</v>
      </c>
      <c r="L792" s="239">
        <v>38000</v>
      </c>
      <c r="M792" s="239">
        <v>40600</v>
      </c>
    </row>
    <row r="793" spans="1:13" x14ac:dyDescent="0.4">
      <c r="A793" s="236"/>
      <c r="B793" s="236"/>
      <c r="C793" s="236"/>
      <c r="D793" s="237"/>
      <c r="E793" s="238" t="s">
        <v>66</v>
      </c>
      <c r="F793" s="239">
        <v>10900</v>
      </c>
      <c r="G793" s="239">
        <v>18100</v>
      </c>
      <c r="H793" s="239">
        <v>22700</v>
      </c>
      <c r="I793" s="239">
        <v>28600</v>
      </c>
      <c r="J793" s="239">
        <v>32900</v>
      </c>
      <c r="K793" s="239">
        <v>37000</v>
      </c>
      <c r="L793" s="239">
        <v>42800</v>
      </c>
      <c r="M793" s="239">
        <v>47200</v>
      </c>
    </row>
    <row r="794" spans="1:13" x14ac:dyDescent="0.4">
      <c r="A794" s="155">
        <v>302</v>
      </c>
      <c r="B794" s="155" t="s">
        <v>1322</v>
      </c>
      <c r="C794" s="155">
        <v>2</v>
      </c>
      <c r="D794" s="230">
        <v>6.78</v>
      </c>
      <c r="E794" s="231" t="s">
        <v>64</v>
      </c>
      <c r="F794" s="232">
        <v>502</v>
      </c>
      <c r="G794" s="232">
        <v>853</v>
      </c>
      <c r="H794" s="232">
        <v>1110</v>
      </c>
      <c r="I794" s="232">
        <v>1450</v>
      </c>
      <c r="J794" s="232">
        <v>1710</v>
      </c>
      <c r="K794" s="232">
        <v>1980</v>
      </c>
      <c r="L794" s="232">
        <v>2260</v>
      </c>
      <c r="M794" s="232">
        <v>2640</v>
      </c>
    </row>
    <row r="795" spans="1:13" x14ac:dyDescent="0.4">
      <c r="A795" s="155"/>
      <c r="B795" s="155"/>
      <c r="C795" s="155"/>
      <c r="D795" s="230"/>
      <c r="E795" s="231" t="s">
        <v>65</v>
      </c>
      <c r="F795" s="232">
        <v>492</v>
      </c>
      <c r="G795" s="232">
        <v>1140</v>
      </c>
      <c r="H795" s="232">
        <v>1760</v>
      </c>
      <c r="I795" s="232">
        <v>2720</v>
      </c>
      <c r="J795" s="232">
        <v>3380</v>
      </c>
      <c r="K795" s="232">
        <v>4040</v>
      </c>
      <c r="L795" s="232">
        <v>5280</v>
      </c>
      <c r="M795" s="232">
        <v>5860</v>
      </c>
    </row>
    <row r="796" spans="1:13" x14ac:dyDescent="0.4">
      <c r="A796" s="155"/>
      <c r="B796" s="155"/>
      <c r="C796" s="155"/>
      <c r="D796" s="230"/>
      <c r="E796" s="231" t="s">
        <v>66</v>
      </c>
      <c r="F796" s="232">
        <v>500</v>
      </c>
      <c r="G796" s="232">
        <v>966</v>
      </c>
      <c r="H796" s="232">
        <v>1460</v>
      </c>
      <c r="I796" s="232">
        <v>2250</v>
      </c>
      <c r="J796" s="232">
        <v>2820</v>
      </c>
      <c r="K796" s="232">
        <v>3360</v>
      </c>
      <c r="L796" s="232">
        <v>4220</v>
      </c>
      <c r="M796" s="232">
        <v>4760</v>
      </c>
    </row>
    <row r="797" spans="1:13" x14ac:dyDescent="0.4">
      <c r="A797" s="236">
        <v>303</v>
      </c>
      <c r="B797" s="236" t="s">
        <v>1324</v>
      </c>
      <c r="C797" s="236">
        <v>2</v>
      </c>
      <c r="D797" s="237">
        <v>20.3</v>
      </c>
      <c r="E797" s="238" t="s">
        <v>64</v>
      </c>
      <c r="F797" s="239">
        <v>781</v>
      </c>
      <c r="G797" s="239">
        <v>1130</v>
      </c>
      <c r="H797" s="239">
        <v>1340</v>
      </c>
      <c r="I797" s="239">
        <v>1600</v>
      </c>
      <c r="J797" s="239">
        <v>1770</v>
      </c>
      <c r="K797" s="239">
        <v>1940</v>
      </c>
      <c r="L797" s="239">
        <v>2110</v>
      </c>
      <c r="M797" s="239">
        <v>2310</v>
      </c>
    </row>
    <row r="798" spans="1:13" x14ac:dyDescent="0.4">
      <c r="A798" s="236"/>
      <c r="B798" s="236"/>
      <c r="C798" s="236"/>
      <c r="D798" s="237"/>
      <c r="E798" s="238" t="s">
        <v>65</v>
      </c>
      <c r="F798" s="239">
        <v>946</v>
      </c>
      <c r="G798" s="239">
        <v>1950</v>
      </c>
      <c r="H798" s="239">
        <v>2920</v>
      </c>
      <c r="I798" s="239">
        <v>4390</v>
      </c>
      <c r="J798" s="239">
        <v>5370</v>
      </c>
      <c r="K798" s="239">
        <v>6340</v>
      </c>
      <c r="L798" s="239">
        <v>8200</v>
      </c>
      <c r="M798" s="239">
        <v>8960</v>
      </c>
    </row>
    <row r="799" spans="1:13" x14ac:dyDescent="0.4">
      <c r="A799" s="236"/>
      <c r="B799" s="236"/>
      <c r="C799" s="236"/>
      <c r="D799" s="237"/>
      <c r="E799" s="238" t="s">
        <v>66</v>
      </c>
      <c r="F799" s="239">
        <v>794</v>
      </c>
      <c r="G799" s="239">
        <v>1290</v>
      </c>
      <c r="H799" s="239">
        <v>1810</v>
      </c>
      <c r="I799" s="239">
        <v>2630</v>
      </c>
      <c r="J799" s="239">
        <v>3180</v>
      </c>
      <c r="K799" s="239">
        <v>3670</v>
      </c>
      <c r="L799" s="239">
        <v>4350</v>
      </c>
      <c r="M799" s="239">
        <v>4760</v>
      </c>
    </row>
    <row r="800" spans="1:13" x14ac:dyDescent="0.4">
      <c r="A800" s="155">
        <v>304</v>
      </c>
      <c r="B800" s="155" t="s">
        <v>1327</v>
      </c>
      <c r="C800" s="155">
        <v>3</v>
      </c>
      <c r="D800" s="230">
        <v>28</v>
      </c>
      <c r="E800" s="231" t="s">
        <v>64</v>
      </c>
      <c r="F800" s="232">
        <v>1500</v>
      </c>
      <c r="G800" s="232">
        <v>4340</v>
      </c>
      <c r="H800" s="232">
        <v>6920</v>
      </c>
      <c r="I800" s="232">
        <v>10700</v>
      </c>
      <c r="J800" s="232">
        <v>13700</v>
      </c>
      <c r="K800" s="232">
        <v>16800</v>
      </c>
      <c r="L800" s="232">
        <v>19900</v>
      </c>
      <c r="M800" s="232">
        <v>24000</v>
      </c>
    </row>
    <row r="801" spans="1:13" x14ac:dyDescent="0.4">
      <c r="A801" s="155"/>
      <c r="B801" s="155"/>
      <c r="C801" s="155"/>
      <c r="D801" s="230"/>
      <c r="E801" s="231" t="s">
        <v>2159</v>
      </c>
      <c r="F801" s="232">
        <v>1760</v>
      </c>
      <c r="G801" s="232">
        <v>4100</v>
      </c>
      <c r="H801" s="232">
        <v>5690</v>
      </c>
      <c r="I801" s="232">
        <v>8420</v>
      </c>
      <c r="J801" s="232">
        <v>10600</v>
      </c>
      <c r="K801" s="232">
        <v>13000</v>
      </c>
      <c r="L801" s="232">
        <v>15600</v>
      </c>
      <c r="M801" s="232">
        <v>18700</v>
      </c>
    </row>
    <row r="802" spans="1:13" x14ac:dyDescent="0.4">
      <c r="A802" s="155"/>
      <c r="B802" s="155"/>
      <c r="C802" s="155"/>
      <c r="D802" s="230"/>
      <c r="E802" s="231" t="s">
        <v>66</v>
      </c>
      <c r="F802" s="232">
        <v>1540</v>
      </c>
      <c r="G802" s="232">
        <v>4270</v>
      </c>
      <c r="H802" s="232">
        <v>6490</v>
      </c>
      <c r="I802" s="232">
        <v>9650</v>
      </c>
      <c r="J802" s="232">
        <v>12100</v>
      </c>
      <c r="K802" s="232">
        <v>14600</v>
      </c>
      <c r="L802" s="232">
        <v>17100</v>
      </c>
      <c r="M802" s="232">
        <v>20400</v>
      </c>
    </row>
    <row r="803" spans="1:13" x14ac:dyDescent="0.4">
      <c r="A803" s="236">
        <v>305</v>
      </c>
      <c r="B803" s="236" t="s">
        <v>1331</v>
      </c>
      <c r="C803" s="236">
        <v>3</v>
      </c>
      <c r="D803" s="237">
        <v>128</v>
      </c>
      <c r="E803" s="238" t="s">
        <v>64</v>
      </c>
      <c r="F803" s="239">
        <v>3560</v>
      </c>
      <c r="G803" s="239">
        <v>7680</v>
      </c>
      <c r="H803" s="239">
        <v>10500</v>
      </c>
      <c r="I803" s="239">
        <v>13600</v>
      </c>
      <c r="J803" s="239">
        <v>15700</v>
      </c>
      <c r="K803" s="239">
        <v>17500</v>
      </c>
      <c r="L803" s="239">
        <v>19000</v>
      </c>
      <c r="M803" s="239">
        <v>20700</v>
      </c>
    </row>
    <row r="804" spans="1:13" x14ac:dyDescent="0.4">
      <c r="A804" s="236"/>
      <c r="B804" s="236"/>
      <c r="C804" s="236"/>
      <c r="D804" s="237"/>
      <c r="E804" s="238" t="s">
        <v>2159</v>
      </c>
      <c r="F804" s="239">
        <v>3800</v>
      </c>
      <c r="G804" s="239">
        <v>7700</v>
      </c>
      <c r="H804" s="239">
        <v>9950</v>
      </c>
      <c r="I804" s="239">
        <v>13800</v>
      </c>
      <c r="J804" s="239">
        <v>16800</v>
      </c>
      <c r="K804" s="239">
        <v>19800</v>
      </c>
      <c r="L804" s="239">
        <v>23000</v>
      </c>
      <c r="M804" s="239">
        <v>26700</v>
      </c>
    </row>
    <row r="805" spans="1:13" x14ac:dyDescent="0.4">
      <c r="A805" s="236"/>
      <c r="B805" s="236"/>
      <c r="C805" s="236"/>
      <c r="D805" s="237"/>
      <c r="E805" s="238" t="s">
        <v>66</v>
      </c>
      <c r="F805" s="239">
        <v>3600</v>
      </c>
      <c r="G805" s="239">
        <v>7690</v>
      </c>
      <c r="H805" s="239">
        <v>10300</v>
      </c>
      <c r="I805" s="239">
        <v>13700</v>
      </c>
      <c r="J805" s="239">
        <v>16200</v>
      </c>
      <c r="K805" s="239">
        <v>18600</v>
      </c>
      <c r="L805" s="239">
        <v>21100</v>
      </c>
      <c r="M805" s="239">
        <v>23900</v>
      </c>
    </row>
    <row r="806" spans="1:13" x14ac:dyDescent="0.4">
      <c r="A806" s="155">
        <v>306</v>
      </c>
      <c r="B806" s="155" t="s">
        <v>1336</v>
      </c>
      <c r="C806" s="155">
        <v>3</v>
      </c>
      <c r="D806" s="230">
        <v>0.05</v>
      </c>
      <c r="E806" s="231" t="s">
        <v>64</v>
      </c>
      <c r="F806" s="155">
        <v>24.8</v>
      </c>
      <c r="G806" s="155">
        <v>49.1</v>
      </c>
      <c r="H806" s="155">
        <v>67.3</v>
      </c>
      <c r="I806" s="155">
        <v>91.5</v>
      </c>
      <c r="J806" s="155">
        <v>110</v>
      </c>
      <c r="K806" s="232">
        <v>128</v>
      </c>
      <c r="L806" s="232">
        <v>146</v>
      </c>
      <c r="M806" s="232">
        <v>169</v>
      </c>
    </row>
    <row r="807" spans="1:13" x14ac:dyDescent="0.4">
      <c r="A807" s="155"/>
      <c r="B807" s="155"/>
      <c r="C807" s="155"/>
      <c r="D807" s="230"/>
      <c r="E807" s="231" t="s">
        <v>65</v>
      </c>
      <c r="F807" s="155">
        <v>42.1</v>
      </c>
      <c r="G807" s="155">
        <v>85.8</v>
      </c>
      <c r="H807" s="155">
        <v>109</v>
      </c>
      <c r="I807" s="155">
        <v>147</v>
      </c>
      <c r="J807" s="155">
        <v>172</v>
      </c>
      <c r="K807" s="232">
        <v>195</v>
      </c>
      <c r="L807" s="232">
        <v>215</v>
      </c>
      <c r="M807" s="232">
        <v>236</v>
      </c>
    </row>
    <row r="808" spans="1:13" x14ac:dyDescent="0.4">
      <c r="A808" s="155"/>
      <c r="B808" s="155"/>
      <c r="C808" s="155"/>
      <c r="D808" s="230"/>
      <c r="E808" s="231" t="s">
        <v>66</v>
      </c>
      <c r="F808" s="155">
        <v>27.1</v>
      </c>
      <c r="G808" s="155">
        <v>57</v>
      </c>
      <c r="H808" s="155">
        <v>79.3</v>
      </c>
      <c r="I808" s="155">
        <v>111</v>
      </c>
      <c r="J808" s="155">
        <v>134</v>
      </c>
      <c r="K808" s="232">
        <v>157</v>
      </c>
      <c r="L808" s="232">
        <v>179</v>
      </c>
      <c r="M808" s="232">
        <v>203</v>
      </c>
    </row>
    <row r="809" spans="1:13" x14ac:dyDescent="0.4">
      <c r="A809" s="236">
        <v>307</v>
      </c>
      <c r="B809" s="236" t="s">
        <v>1339</v>
      </c>
      <c r="C809" s="236">
        <v>3</v>
      </c>
      <c r="D809" s="237">
        <v>342</v>
      </c>
      <c r="E809" s="238" t="s">
        <v>64</v>
      </c>
      <c r="F809" s="239">
        <v>7180</v>
      </c>
      <c r="G809" s="239">
        <v>11600</v>
      </c>
      <c r="H809" s="239">
        <v>14900</v>
      </c>
      <c r="I809" s="239">
        <v>19500</v>
      </c>
      <c r="J809" s="239">
        <v>23300</v>
      </c>
      <c r="K809" s="239">
        <v>27400</v>
      </c>
      <c r="L809" s="239">
        <v>31700</v>
      </c>
      <c r="M809" s="239">
        <v>37900</v>
      </c>
    </row>
    <row r="810" spans="1:13" x14ac:dyDescent="0.4">
      <c r="A810" s="236"/>
      <c r="B810" s="236"/>
      <c r="C810" s="236"/>
      <c r="D810" s="237"/>
      <c r="E810" s="238" t="s">
        <v>2159</v>
      </c>
      <c r="F810" s="239">
        <v>6430</v>
      </c>
      <c r="G810" s="239">
        <v>11800</v>
      </c>
      <c r="H810" s="239">
        <v>14400</v>
      </c>
      <c r="I810" s="239">
        <v>19200</v>
      </c>
      <c r="J810" s="239">
        <v>22600</v>
      </c>
      <c r="K810" s="239">
        <v>26100</v>
      </c>
      <c r="L810" s="239">
        <v>29500</v>
      </c>
      <c r="M810" s="239">
        <v>33500</v>
      </c>
    </row>
    <row r="811" spans="1:13" x14ac:dyDescent="0.4">
      <c r="A811" s="236"/>
      <c r="B811" s="236"/>
      <c r="C811" s="236"/>
      <c r="D811" s="237"/>
      <c r="E811" s="238" t="s">
        <v>66</v>
      </c>
      <c r="F811" s="239">
        <v>7150</v>
      </c>
      <c r="G811" s="239">
        <v>11600</v>
      </c>
      <c r="H811" s="239">
        <v>14800</v>
      </c>
      <c r="I811" s="239">
        <v>19400</v>
      </c>
      <c r="J811" s="239">
        <v>23100</v>
      </c>
      <c r="K811" s="239">
        <v>26900</v>
      </c>
      <c r="L811" s="239">
        <v>30900</v>
      </c>
      <c r="M811" s="239">
        <v>36200</v>
      </c>
    </row>
    <row r="812" spans="1:13" x14ac:dyDescent="0.4">
      <c r="A812" s="155">
        <v>308</v>
      </c>
      <c r="B812" s="155" t="s">
        <v>1342</v>
      </c>
      <c r="C812" s="155">
        <v>3</v>
      </c>
      <c r="D812" s="230">
        <v>90.1</v>
      </c>
      <c r="E812" s="231" t="s">
        <v>64</v>
      </c>
      <c r="F812" s="232">
        <v>2930</v>
      </c>
      <c r="G812" s="232">
        <v>5950</v>
      </c>
      <c r="H812" s="232">
        <v>8510</v>
      </c>
      <c r="I812" s="232">
        <v>12400</v>
      </c>
      <c r="J812" s="232">
        <v>15700</v>
      </c>
      <c r="K812" s="232">
        <v>19300</v>
      </c>
      <c r="L812" s="232">
        <v>23300</v>
      </c>
      <c r="M812" s="232">
        <v>29300</v>
      </c>
    </row>
    <row r="813" spans="1:13" x14ac:dyDescent="0.4">
      <c r="A813" s="155"/>
      <c r="B813" s="155"/>
      <c r="C813" s="155"/>
      <c r="D813" s="230"/>
      <c r="E813" s="231" t="s">
        <v>2159</v>
      </c>
      <c r="F813" s="232">
        <v>3020</v>
      </c>
      <c r="G813" s="232">
        <v>6210</v>
      </c>
      <c r="H813" s="232">
        <v>8060</v>
      </c>
      <c r="I813" s="232">
        <v>11300</v>
      </c>
      <c r="J813" s="232">
        <v>13700</v>
      </c>
      <c r="K813" s="232">
        <v>16300</v>
      </c>
      <c r="L813" s="232">
        <v>18900</v>
      </c>
      <c r="M813" s="232">
        <v>22000</v>
      </c>
    </row>
    <row r="814" spans="1:13" x14ac:dyDescent="0.4">
      <c r="A814" s="155"/>
      <c r="B814" s="155"/>
      <c r="C814" s="155"/>
      <c r="D814" s="230"/>
      <c r="E814" s="231" t="s">
        <v>66</v>
      </c>
      <c r="F814" s="232">
        <v>2930</v>
      </c>
      <c r="G814" s="232">
        <v>5990</v>
      </c>
      <c r="H814" s="232">
        <v>8400</v>
      </c>
      <c r="I814" s="232">
        <v>12000</v>
      </c>
      <c r="J814" s="232">
        <v>14900</v>
      </c>
      <c r="K814" s="232">
        <v>17900</v>
      </c>
      <c r="L814" s="232">
        <v>21000</v>
      </c>
      <c r="M814" s="232">
        <v>25100</v>
      </c>
    </row>
    <row r="815" spans="1:13" x14ac:dyDescent="0.4">
      <c r="A815" s="236">
        <v>309</v>
      </c>
      <c r="B815" s="236" t="s">
        <v>1345</v>
      </c>
      <c r="C815" s="236">
        <v>3</v>
      </c>
      <c r="D815" s="237">
        <v>13.5</v>
      </c>
      <c r="E815" s="238" t="s">
        <v>64</v>
      </c>
      <c r="F815" s="239">
        <v>942</v>
      </c>
      <c r="G815" s="239">
        <v>2940</v>
      </c>
      <c r="H815" s="239">
        <v>5000</v>
      </c>
      <c r="I815" s="239">
        <v>8440</v>
      </c>
      <c r="J815" s="239">
        <v>11500</v>
      </c>
      <c r="K815" s="239">
        <v>15100</v>
      </c>
      <c r="L815" s="239">
        <v>19000</v>
      </c>
      <c r="M815" s="239">
        <v>24700</v>
      </c>
    </row>
    <row r="816" spans="1:13" x14ac:dyDescent="0.4">
      <c r="A816" s="236"/>
      <c r="B816" s="236"/>
      <c r="C816" s="236"/>
      <c r="D816" s="237"/>
      <c r="E816" s="238" t="s">
        <v>2159</v>
      </c>
      <c r="F816" s="239">
        <v>1070</v>
      </c>
      <c r="G816" s="239">
        <v>2530</v>
      </c>
      <c r="H816" s="239">
        <v>3530</v>
      </c>
      <c r="I816" s="239">
        <v>5260</v>
      </c>
      <c r="J816" s="239">
        <v>6670</v>
      </c>
      <c r="K816" s="239">
        <v>8170</v>
      </c>
      <c r="L816" s="239">
        <v>9800</v>
      </c>
      <c r="M816" s="239">
        <v>11800</v>
      </c>
    </row>
    <row r="817" spans="1:13" x14ac:dyDescent="0.4">
      <c r="A817" s="236"/>
      <c r="B817" s="236"/>
      <c r="C817" s="236"/>
      <c r="D817" s="237"/>
      <c r="E817" s="238" t="s">
        <v>66</v>
      </c>
      <c r="F817" s="239">
        <v>972</v>
      </c>
      <c r="G817" s="239">
        <v>2770</v>
      </c>
      <c r="H817" s="239">
        <v>4240</v>
      </c>
      <c r="I817" s="239">
        <v>6420</v>
      </c>
      <c r="J817" s="239">
        <v>8170</v>
      </c>
      <c r="K817" s="239">
        <v>9960</v>
      </c>
      <c r="L817" s="239">
        <v>11800</v>
      </c>
      <c r="M817" s="239">
        <v>14200</v>
      </c>
    </row>
    <row r="818" spans="1:13" x14ac:dyDescent="0.4">
      <c r="A818" s="155">
        <v>310</v>
      </c>
      <c r="B818" s="155" t="s">
        <v>1348</v>
      </c>
      <c r="C818" s="155">
        <v>3</v>
      </c>
      <c r="D818" s="230">
        <v>374</v>
      </c>
      <c r="E818" s="231" t="s">
        <v>64</v>
      </c>
      <c r="F818" s="232">
        <v>8630</v>
      </c>
      <c r="G818" s="232">
        <v>15900</v>
      </c>
      <c r="H818" s="232">
        <v>22000</v>
      </c>
      <c r="I818" s="232">
        <v>31600</v>
      </c>
      <c r="J818" s="232">
        <v>40100</v>
      </c>
      <c r="K818" s="232">
        <v>49800</v>
      </c>
      <c r="L818" s="232">
        <v>61000</v>
      </c>
      <c r="M818" s="232">
        <v>78200</v>
      </c>
    </row>
    <row r="819" spans="1:13" x14ac:dyDescent="0.4">
      <c r="A819" s="155"/>
      <c r="B819" s="155"/>
      <c r="C819" s="155"/>
      <c r="D819" s="230"/>
      <c r="E819" s="231" t="s">
        <v>2159</v>
      </c>
      <c r="F819" s="232">
        <v>8120</v>
      </c>
      <c r="G819" s="232">
        <v>16000</v>
      </c>
      <c r="H819" s="232">
        <v>20400</v>
      </c>
      <c r="I819" s="232">
        <v>28000</v>
      </c>
      <c r="J819" s="232">
        <v>33600</v>
      </c>
      <c r="K819" s="232">
        <v>39600</v>
      </c>
      <c r="L819" s="232">
        <v>45800</v>
      </c>
      <c r="M819" s="232">
        <v>53100</v>
      </c>
    </row>
    <row r="820" spans="1:13" x14ac:dyDescent="0.4">
      <c r="A820" s="155"/>
      <c r="B820" s="155"/>
      <c r="C820" s="155"/>
      <c r="D820" s="230"/>
      <c r="E820" s="231" t="s">
        <v>66</v>
      </c>
      <c r="F820" s="232">
        <v>8620</v>
      </c>
      <c r="G820" s="232">
        <v>15800</v>
      </c>
      <c r="H820" s="232">
        <v>21900</v>
      </c>
      <c r="I820" s="232">
        <v>31000</v>
      </c>
      <c r="J820" s="232">
        <v>38700</v>
      </c>
      <c r="K820" s="232">
        <v>47100</v>
      </c>
      <c r="L820" s="232">
        <v>56200</v>
      </c>
      <c r="M820" s="232">
        <v>69100</v>
      </c>
    </row>
    <row r="821" spans="1:13" x14ac:dyDescent="0.4">
      <c r="A821" s="236">
        <v>311</v>
      </c>
      <c r="B821" s="236" t="s">
        <v>1352</v>
      </c>
      <c r="C821" s="236">
        <v>2</v>
      </c>
      <c r="D821" s="237">
        <v>9.1199999999999992</v>
      </c>
      <c r="E821" s="238" t="s">
        <v>64</v>
      </c>
      <c r="F821" s="239">
        <v>352</v>
      </c>
      <c r="G821" s="239">
        <v>980</v>
      </c>
      <c r="H821" s="239">
        <v>1600</v>
      </c>
      <c r="I821" s="239">
        <v>2620</v>
      </c>
      <c r="J821" s="239">
        <v>3530</v>
      </c>
      <c r="K821" s="239">
        <v>4570</v>
      </c>
      <c r="L821" s="239">
        <v>5740</v>
      </c>
      <c r="M821" s="239">
        <v>7470</v>
      </c>
    </row>
    <row r="822" spans="1:13" x14ac:dyDescent="0.4">
      <c r="A822" s="236"/>
      <c r="B822" s="236"/>
      <c r="C822" s="236"/>
      <c r="D822" s="237"/>
      <c r="E822" s="238" t="s">
        <v>2159</v>
      </c>
      <c r="F822" s="239">
        <v>594</v>
      </c>
      <c r="G822" s="239">
        <v>1260</v>
      </c>
      <c r="H822" s="239">
        <v>1900</v>
      </c>
      <c r="I822" s="239">
        <v>2890</v>
      </c>
      <c r="J822" s="239">
        <v>3560</v>
      </c>
      <c r="K822" s="239">
        <v>4220</v>
      </c>
      <c r="L822" s="239">
        <v>5480</v>
      </c>
      <c r="M822" s="239">
        <v>6020</v>
      </c>
    </row>
    <row r="823" spans="1:13" x14ac:dyDescent="0.4">
      <c r="A823" s="236"/>
      <c r="B823" s="236"/>
      <c r="C823" s="236"/>
      <c r="D823" s="237"/>
      <c r="E823" s="238" t="s">
        <v>66</v>
      </c>
      <c r="F823" s="239">
        <v>407</v>
      </c>
      <c r="G823" s="239">
        <v>1130</v>
      </c>
      <c r="H823" s="239">
        <v>1810</v>
      </c>
      <c r="I823" s="239">
        <v>2840</v>
      </c>
      <c r="J823" s="239">
        <v>3560</v>
      </c>
      <c r="K823" s="239">
        <v>4280</v>
      </c>
      <c r="L823" s="239">
        <v>5530</v>
      </c>
      <c r="M823" s="239">
        <v>6230</v>
      </c>
    </row>
    <row r="824" spans="1:13" x14ac:dyDescent="0.4">
      <c r="A824" s="155">
        <v>312</v>
      </c>
      <c r="B824" s="155" t="s">
        <v>1354</v>
      </c>
      <c r="C824" s="155">
        <v>3</v>
      </c>
      <c r="D824" s="230">
        <v>33.1</v>
      </c>
      <c r="E824" s="231" t="s">
        <v>64</v>
      </c>
      <c r="F824" s="232">
        <v>4180</v>
      </c>
      <c r="G824" s="232">
        <v>7880</v>
      </c>
      <c r="H824" s="232">
        <v>10300</v>
      </c>
      <c r="I824" s="232">
        <v>13200</v>
      </c>
      <c r="J824" s="232">
        <v>15100</v>
      </c>
      <c r="K824" s="232">
        <v>16800</v>
      </c>
      <c r="L824" s="232">
        <v>18300</v>
      </c>
      <c r="M824" s="232">
        <v>20100</v>
      </c>
    </row>
    <row r="825" spans="1:13" x14ac:dyDescent="0.4">
      <c r="A825" s="155"/>
      <c r="B825" s="155"/>
      <c r="C825" s="155"/>
      <c r="D825" s="230"/>
      <c r="E825" s="231" t="s">
        <v>2159</v>
      </c>
      <c r="F825" s="232">
        <v>1750</v>
      </c>
      <c r="G825" s="232">
        <v>3920</v>
      </c>
      <c r="H825" s="232">
        <v>5340</v>
      </c>
      <c r="I825" s="232">
        <v>7780</v>
      </c>
      <c r="J825" s="232">
        <v>9700</v>
      </c>
      <c r="K825" s="232">
        <v>11700</v>
      </c>
      <c r="L825" s="232">
        <v>13900</v>
      </c>
      <c r="M825" s="232">
        <v>16500</v>
      </c>
    </row>
    <row r="826" spans="1:13" x14ac:dyDescent="0.4">
      <c r="A826" s="155"/>
      <c r="B826" s="155"/>
      <c r="C826" s="155"/>
      <c r="D826" s="230"/>
      <c r="E826" s="231" t="s">
        <v>66</v>
      </c>
      <c r="F826" s="232">
        <v>3840</v>
      </c>
      <c r="G826" s="232">
        <v>7150</v>
      </c>
      <c r="H826" s="232">
        <v>9120</v>
      </c>
      <c r="I826" s="232">
        <v>11400</v>
      </c>
      <c r="J826" s="232">
        <v>13100</v>
      </c>
      <c r="K826" s="232">
        <v>14700</v>
      </c>
      <c r="L826" s="232">
        <v>16300</v>
      </c>
      <c r="M826" s="232">
        <v>18400</v>
      </c>
    </row>
    <row r="827" spans="1:13" x14ac:dyDescent="0.4">
      <c r="A827" s="236">
        <v>313</v>
      </c>
      <c r="B827" s="236" t="s">
        <v>1359</v>
      </c>
      <c r="C827" s="236">
        <v>3</v>
      </c>
      <c r="D827" s="237">
        <v>22.9</v>
      </c>
      <c r="E827" s="238" t="s">
        <v>64</v>
      </c>
      <c r="F827" s="239">
        <v>1930</v>
      </c>
      <c r="G827" s="239">
        <v>3090</v>
      </c>
      <c r="H827" s="239">
        <v>3780</v>
      </c>
      <c r="I827" s="239">
        <v>4560</v>
      </c>
      <c r="J827" s="239">
        <v>5060</v>
      </c>
      <c r="K827" s="239">
        <v>5510</v>
      </c>
      <c r="L827" s="239">
        <v>5910</v>
      </c>
      <c r="M827" s="239">
        <v>6380</v>
      </c>
    </row>
    <row r="828" spans="1:13" x14ac:dyDescent="0.4">
      <c r="A828" s="236"/>
      <c r="B828" s="236"/>
      <c r="C828" s="236"/>
      <c r="D828" s="237"/>
      <c r="E828" s="238" t="s">
        <v>2159</v>
      </c>
      <c r="F828" s="239">
        <v>1320</v>
      </c>
      <c r="G828" s="239">
        <v>2920</v>
      </c>
      <c r="H828" s="239">
        <v>3930</v>
      </c>
      <c r="I828" s="239">
        <v>5690</v>
      </c>
      <c r="J828" s="239">
        <v>7070</v>
      </c>
      <c r="K828" s="239">
        <v>8520</v>
      </c>
      <c r="L828" s="239">
        <v>10000</v>
      </c>
      <c r="M828" s="239">
        <v>11800</v>
      </c>
    </row>
    <row r="829" spans="1:13" x14ac:dyDescent="0.4">
      <c r="A829" s="236"/>
      <c r="B829" s="236"/>
      <c r="C829" s="236"/>
      <c r="D829" s="237"/>
      <c r="E829" s="238" t="s">
        <v>66</v>
      </c>
      <c r="F829" s="239">
        <v>1890</v>
      </c>
      <c r="G829" s="239">
        <v>3080</v>
      </c>
      <c r="H829" s="239">
        <v>3800</v>
      </c>
      <c r="I829" s="239">
        <v>4730</v>
      </c>
      <c r="J829" s="239">
        <v>5420</v>
      </c>
      <c r="K829" s="239">
        <v>6130</v>
      </c>
      <c r="L829" s="239">
        <v>6870</v>
      </c>
      <c r="M829" s="239">
        <v>7740</v>
      </c>
    </row>
    <row r="830" spans="1:13" x14ac:dyDescent="0.4">
      <c r="A830" s="155">
        <v>314</v>
      </c>
      <c r="B830" s="155" t="s">
        <v>1362</v>
      </c>
      <c r="C830" s="155">
        <v>3</v>
      </c>
      <c r="D830" s="230">
        <v>105</v>
      </c>
      <c r="E830" s="231" t="s">
        <v>64</v>
      </c>
      <c r="F830" s="232">
        <v>3370</v>
      </c>
      <c r="G830" s="232">
        <v>6120</v>
      </c>
      <c r="H830" s="232">
        <v>8250</v>
      </c>
      <c r="I830" s="232">
        <v>11200</v>
      </c>
      <c r="J830" s="232">
        <v>13600</v>
      </c>
      <c r="K830" s="232">
        <v>16000</v>
      </c>
      <c r="L830" s="232">
        <v>18600</v>
      </c>
      <c r="M830" s="232">
        <v>22300</v>
      </c>
    </row>
    <row r="831" spans="1:13" x14ac:dyDescent="0.4">
      <c r="A831" s="155"/>
      <c r="B831" s="155"/>
      <c r="C831" s="155"/>
      <c r="D831" s="230"/>
      <c r="E831" s="231" t="s">
        <v>2159</v>
      </c>
      <c r="F831" s="232">
        <v>3130</v>
      </c>
      <c r="G831" s="232">
        <v>6270</v>
      </c>
      <c r="H831" s="232">
        <v>8030</v>
      </c>
      <c r="I831" s="232">
        <v>11100</v>
      </c>
      <c r="J831" s="232">
        <v>13400</v>
      </c>
      <c r="K831" s="232">
        <v>15700</v>
      </c>
      <c r="L831" s="232">
        <v>18100</v>
      </c>
      <c r="M831" s="232">
        <v>20900</v>
      </c>
    </row>
    <row r="832" spans="1:13" x14ac:dyDescent="0.4">
      <c r="A832" s="155"/>
      <c r="B832" s="155"/>
      <c r="C832" s="155"/>
      <c r="D832" s="230"/>
      <c r="E832" s="231" t="s">
        <v>66</v>
      </c>
      <c r="F832" s="232">
        <v>3360</v>
      </c>
      <c r="G832" s="232">
        <v>6130</v>
      </c>
      <c r="H832" s="232">
        <v>8210</v>
      </c>
      <c r="I832" s="232">
        <v>11200</v>
      </c>
      <c r="J832" s="232">
        <v>13500</v>
      </c>
      <c r="K832" s="232">
        <v>15900</v>
      </c>
      <c r="L832" s="232">
        <v>18500</v>
      </c>
      <c r="M832" s="232">
        <v>21800</v>
      </c>
    </row>
    <row r="833" spans="1:13" x14ac:dyDescent="0.4">
      <c r="A833" s="236">
        <v>315</v>
      </c>
      <c r="B833" s="236" t="s">
        <v>1366</v>
      </c>
      <c r="C833" s="236">
        <v>3</v>
      </c>
      <c r="D833" s="237">
        <v>87.7</v>
      </c>
      <c r="E833" s="238" t="s">
        <v>64</v>
      </c>
      <c r="F833" s="239">
        <v>4200</v>
      </c>
      <c r="G833" s="239">
        <v>6350</v>
      </c>
      <c r="H833" s="239">
        <v>7790</v>
      </c>
      <c r="I833" s="239">
        <v>9600</v>
      </c>
      <c r="J833" s="239">
        <v>10900</v>
      </c>
      <c r="K833" s="239">
        <v>12200</v>
      </c>
      <c r="L833" s="239">
        <v>13500</v>
      </c>
      <c r="M833" s="239">
        <v>15200</v>
      </c>
    </row>
    <row r="834" spans="1:13" x14ac:dyDescent="0.4">
      <c r="A834" s="236"/>
      <c r="B834" s="236"/>
      <c r="C834" s="236"/>
      <c r="D834" s="237"/>
      <c r="E834" s="238" t="s">
        <v>2159</v>
      </c>
      <c r="F834" s="239">
        <v>3080</v>
      </c>
      <c r="G834" s="239">
        <v>6460</v>
      </c>
      <c r="H834" s="239">
        <v>8490</v>
      </c>
      <c r="I834" s="239">
        <v>12000</v>
      </c>
      <c r="J834" s="239">
        <v>14700</v>
      </c>
      <c r="K834" s="239">
        <v>17500</v>
      </c>
      <c r="L834" s="239">
        <v>20400</v>
      </c>
      <c r="M834" s="239">
        <v>23900</v>
      </c>
    </row>
    <row r="835" spans="1:13" x14ac:dyDescent="0.4">
      <c r="A835" s="236"/>
      <c r="B835" s="236"/>
      <c r="C835" s="236"/>
      <c r="D835" s="237"/>
      <c r="E835" s="238" t="s">
        <v>66</v>
      </c>
      <c r="F835" s="239">
        <v>4160</v>
      </c>
      <c r="G835" s="239">
        <v>6360</v>
      </c>
      <c r="H835" s="239">
        <v>7850</v>
      </c>
      <c r="I835" s="239">
        <v>9890</v>
      </c>
      <c r="J835" s="239">
        <v>11500</v>
      </c>
      <c r="K835" s="239">
        <v>13100</v>
      </c>
      <c r="L835" s="239">
        <v>14900</v>
      </c>
      <c r="M835" s="239">
        <v>17100</v>
      </c>
    </row>
    <row r="836" spans="1:13" x14ac:dyDescent="0.4">
      <c r="A836" s="155">
        <v>316</v>
      </c>
      <c r="B836" s="155" t="s">
        <v>1370</v>
      </c>
      <c r="C836" s="155">
        <v>3</v>
      </c>
      <c r="D836" s="230">
        <v>161</v>
      </c>
      <c r="E836" s="231" t="s">
        <v>64</v>
      </c>
      <c r="F836" s="232">
        <v>6340</v>
      </c>
      <c r="G836" s="232">
        <v>9080</v>
      </c>
      <c r="H836" s="232">
        <v>10900</v>
      </c>
      <c r="I836" s="232">
        <v>13200</v>
      </c>
      <c r="J836" s="232">
        <v>15000</v>
      </c>
      <c r="K836" s="232">
        <v>16700</v>
      </c>
      <c r="L836" s="232">
        <v>18500</v>
      </c>
      <c r="M836" s="232">
        <v>20800</v>
      </c>
    </row>
    <row r="837" spans="1:13" x14ac:dyDescent="0.4">
      <c r="A837" s="155"/>
      <c r="B837" s="155"/>
      <c r="C837" s="155"/>
      <c r="D837" s="230"/>
      <c r="E837" s="231" t="s">
        <v>2159</v>
      </c>
      <c r="F837" s="232">
        <v>3490</v>
      </c>
      <c r="G837" s="232">
        <v>6370</v>
      </c>
      <c r="H837" s="232">
        <v>7750</v>
      </c>
      <c r="I837" s="232">
        <v>10300</v>
      </c>
      <c r="J837" s="232">
        <v>12100</v>
      </c>
      <c r="K837" s="232">
        <v>13900</v>
      </c>
      <c r="L837" s="232">
        <v>15600</v>
      </c>
      <c r="M837" s="232">
        <v>17600</v>
      </c>
    </row>
    <row r="838" spans="1:13" x14ac:dyDescent="0.4">
      <c r="A838" s="155"/>
      <c r="B838" s="155"/>
      <c r="C838" s="155"/>
      <c r="D838" s="230"/>
      <c r="E838" s="231" t="s">
        <v>66</v>
      </c>
      <c r="F838" s="232">
        <v>6000</v>
      </c>
      <c r="G838" s="232">
        <v>8460</v>
      </c>
      <c r="H838" s="232">
        <v>9880</v>
      </c>
      <c r="I838" s="232">
        <v>12000</v>
      </c>
      <c r="J838" s="232">
        <v>13700</v>
      </c>
      <c r="K838" s="232">
        <v>15400</v>
      </c>
      <c r="L838" s="232">
        <v>17000</v>
      </c>
      <c r="M838" s="232">
        <v>19100</v>
      </c>
    </row>
    <row r="839" spans="1:13" x14ac:dyDescent="0.4">
      <c r="A839" s="236">
        <v>317</v>
      </c>
      <c r="B839" s="236" t="s">
        <v>1374</v>
      </c>
      <c r="C839" s="236">
        <v>3</v>
      </c>
      <c r="D839" s="237">
        <v>400</v>
      </c>
      <c r="E839" s="238" t="s">
        <v>64</v>
      </c>
      <c r="F839" s="239">
        <v>6870</v>
      </c>
      <c r="G839" s="239">
        <v>11500</v>
      </c>
      <c r="H839" s="239">
        <v>14600</v>
      </c>
      <c r="I839" s="239">
        <v>18600</v>
      </c>
      <c r="J839" s="239">
        <v>21500</v>
      </c>
      <c r="K839" s="239">
        <v>24400</v>
      </c>
      <c r="L839" s="239">
        <v>27200</v>
      </c>
      <c r="M839" s="239">
        <v>30800</v>
      </c>
    </row>
    <row r="840" spans="1:13" x14ac:dyDescent="0.4">
      <c r="A840" s="236"/>
      <c r="B840" s="236"/>
      <c r="C840" s="236"/>
      <c r="D840" s="237"/>
      <c r="E840" s="238" t="s">
        <v>65</v>
      </c>
      <c r="F840" s="239">
        <v>5280</v>
      </c>
      <c r="G840" s="239">
        <v>8500</v>
      </c>
      <c r="H840" s="239">
        <v>9700</v>
      </c>
      <c r="I840" s="239">
        <v>12200</v>
      </c>
      <c r="J840" s="239">
        <v>13800</v>
      </c>
      <c r="K840" s="239">
        <v>15400</v>
      </c>
      <c r="L840" s="239">
        <v>16800</v>
      </c>
      <c r="M840" s="239">
        <v>18400</v>
      </c>
    </row>
    <row r="841" spans="1:13" x14ac:dyDescent="0.4">
      <c r="A841" s="236"/>
      <c r="B841" s="236"/>
      <c r="C841" s="236"/>
      <c r="D841" s="237"/>
      <c r="E841" s="238" t="s">
        <v>66</v>
      </c>
      <c r="F841" s="239">
        <v>6830</v>
      </c>
      <c r="G841" s="239">
        <v>11300</v>
      </c>
      <c r="H841" s="239">
        <v>14200</v>
      </c>
      <c r="I841" s="239">
        <v>17800</v>
      </c>
      <c r="J841" s="239">
        <v>20200</v>
      </c>
      <c r="K841" s="239">
        <v>22500</v>
      </c>
      <c r="L841" s="239">
        <v>24600</v>
      </c>
      <c r="M841" s="239">
        <v>27300</v>
      </c>
    </row>
    <row r="842" spans="1:13" x14ac:dyDescent="0.4">
      <c r="A842" s="155">
        <v>318</v>
      </c>
      <c r="B842" s="155" t="s">
        <v>1377</v>
      </c>
      <c r="C842" s="155">
        <v>3</v>
      </c>
      <c r="D842" s="230" t="s">
        <v>1379</v>
      </c>
      <c r="E842" s="231" t="s">
        <v>64</v>
      </c>
      <c r="F842" s="232">
        <v>126</v>
      </c>
      <c r="G842" s="232">
        <v>268</v>
      </c>
      <c r="H842" s="232">
        <v>393</v>
      </c>
      <c r="I842" s="232">
        <v>587</v>
      </c>
      <c r="J842" s="232">
        <v>758</v>
      </c>
      <c r="K842" s="232">
        <v>951</v>
      </c>
      <c r="L842" s="232">
        <v>1170</v>
      </c>
      <c r="M842" s="232">
        <v>1490</v>
      </c>
    </row>
    <row r="843" spans="1:13" x14ac:dyDescent="0.4">
      <c r="A843" s="155"/>
      <c r="B843" s="155"/>
      <c r="C843" s="155"/>
      <c r="D843" s="230"/>
      <c r="E843" s="231" t="s">
        <v>65</v>
      </c>
      <c r="F843" s="232">
        <v>160</v>
      </c>
      <c r="G843" s="232">
        <v>357</v>
      </c>
      <c r="H843" s="232">
        <v>482</v>
      </c>
      <c r="I843" s="232">
        <v>698</v>
      </c>
      <c r="J843" s="232">
        <v>868</v>
      </c>
      <c r="K843" s="232">
        <v>1040</v>
      </c>
      <c r="L843" s="232">
        <v>1210</v>
      </c>
      <c r="M843" s="232">
        <v>1410</v>
      </c>
    </row>
    <row r="844" spans="1:13" x14ac:dyDescent="0.4">
      <c r="A844" s="155"/>
      <c r="B844" s="155"/>
      <c r="C844" s="155"/>
      <c r="D844" s="230"/>
      <c r="E844" s="231" t="s">
        <v>66</v>
      </c>
      <c r="F844" s="232">
        <v>131</v>
      </c>
      <c r="G844" s="232">
        <v>291</v>
      </c>
      <c r="H844" s="232">
        <v>426</v>
      </c>
      <c r="I844" s="232">
        <v>640</v>
      </c>
      <c r="J844" s="232">
        <v>817</v>
      </c>
      <c r="K844" s="232">
        <v>1000</v>
      </c>
      <c r="L844" s="232">
        <v>1200</v>
      </c>
      <c r="M844" s="232">
        <v>1440</v>
      </c>
    </row>
    <row r="845" spans="1:13" x14ac:dyDescent="0.4">
      <c r="A845" s="236">
        <v>319</v>
      </c>
      <c r="B845" s="236" t="s">
        <v>1381</v>
      </c>
      <c r="C845" s="236">
        <v>2</v>
      </c>
      <c r="D845" s="237" t="s">
        <v>1383</v>
      </c>
      <c r="E845" s="238" t="s">
        <v>64</v>
      </c>
      <c r="F845" s="239">
        <v>542</v>
      </c>
      <c r="G845" s="239">
        <v>770</v>
      </c>
      <c r="H845" s="239">
        <v>910</v>
      </c>
      <c r="I845" s="239">
        <v>1080</v>
      </c>
      <c r="J845" s="239">
        <v>1190</v>
      </c>
      <c r="K845" s="239">
        <v>1300</v>
      </c>
      <c r="L845" s="239">
        <v>1400</v>
      </c>
      <c r="M845" s="239">
        <v>1530</v>
      </c>
    </row>
    <row r="846" spans="1:13" x14ac:dyDescent="0.4">
      <c r="A846" s="236"/>
      <c r="B846" s="236"/>
      <c r="C846" s="236"/>
      <c r="D846" s="237"/>
      <c r="E846" s="238" t="s">
        <v>65</v>
      </c>
      <c r="F846" s="239">
        <v>201</v>
      </c>
      <c r="G846" s="239">
        <v>453</v>
      </c>
      <c r="H846" s="239">
        <v>704</v>
      </c>
      <c r="I846" s="239">
        <v>1090</v>
      </c>
      <c r="J846" s="239">
        <v>1360</v>
      </c>
      <c r="K846" s="239">
        <v>1620</v>
      </c>
      <c r="L846" s="239">
        <v>2120</v>
      </c>
      <c r="M846" s="239">
        <v>2350</v>
      </c>
    </row>
    <row r="847" spans="1:13" x14ac:dyDescent="0.4">
      <c r="A847" s="236"/>
      <c r="B847" s="236"/>
      <c r="C847" s="236"/>
      <c r="D847" s="237"/>
      <c r="E847" s="238" t="s">
        <v>66</v>
      </c>
      <c r="F847" s="239">
        <v>521</v>
      </c>
      <c r="G847" s="239">
        <v>724</v>
      </c>
      <c r="H847" s="239">
        <v>866</v>
      </c>
      <c r="I847" s="239">
        <v>1080</v>
      </c>
      <c r="J847" s="239">
        <v>1240</v>
      </c>
      <c r="K847" s="239">
        <v>1400</v>
      </c>
      <c r="L847" s="239">
        <v>1610</v>
      </c>
      <c r="M847" s="239">
        <v>1780</v>
      </c>
    </row>
    <row r="848" spans="1:13" x14ac:dyDescent="0.4">
      <c r="A848" s="155">
        <v>320</v>
      </c>
      <c r="B848" s="155" t="s">
        <v>1384</v>
      </c>
      <c r="C848" s="155">
        <v>3</v>
      </c>
      <c r="D848" s="230">
        <v>349</v>
      </c>
      <c r="E848" s="231" t="s">
        <v>64</v>
      </c>
      <c r="F848" s="232">
        <v>9470</v>
      </c>
      <c r="G848" s="232">
        <v>15900</v>
      </c>
      <c r="H848" s="232">
        <v>20300</v>
      </c>
      <c r="I848" s="232">
        <v>26000</v>
      </c>
      <c r="J848" s="232">
        <v>30300</v>
      </c>
      <c r="K848" s="232">
        <v>34500</v>
      </c>
      <c r="L848" s="232">
        <v>38700</v>
      </c>
      <c r="M848" s="232">
        <v>44200</v>
      </c>
    </row>
    <row r="849" spans="1:13" x14ac:dyDescent="0.4">
      <c r="A849" s="155"/>
      <c r="B849" s="155"/>
      <c r="C849" s="155"/>
      <c r="D849" s="230"/>
      <c r="E849" s="231" t="s">
        <v>65</v>
      </c>
      <c r="F849" s="232">
        <v>7660</v>
      </c>
      <c r="G849" s="232">
        <v>15200</v>
      </c>
      <c r="H849" s="232">
        <v>19600</v>
      </c>
      <c r="I849" s="232">
        <v>26900</v>
      </c>
      <c r="J849" s="232">
        <v>32300</v>
      </c>
      <c r="K849" s="232">
        <v>38200</v>
      </c>
      <c r="L849" s="232">
        <v>44300</v>
      </c>
      <c r="M849" s="232">
        <v>51400</v>
      </c>
    </row>
    <row r="850" spans="1:13" x14ac:dyDescent="0.4">
      <c r="A850" s="155"/>
      <c r="B850" s="155"/>
      <c r="C850" s="155"/>
      <c r="D850" s="230"/>
      <c r="E850" s="231" t="s">
        <v>66</v>
      </c>
      <c r="F850" s="232">
        <v>9390</v>
      </c>
      <c r="G850" s="232">
        <v>15800</v>
      </c>
      <c r="H850" s="232">
        <v>20200</v>
      </c>
      <c r="I850" s="232">
        <v>26100</v>
      </c>
      <c r="J850" s="232">
        <v>30700</v>
      </c>
      <c r="K850" s="232">
        <v>35300</v>
      </c>
      <c r="L850" s="232">
        <v>40100</v>
      </c>
      <c r="M850" s="232">
        <v>46300</v>
      </c>
    </row>
    <row r="851" spans="1:13" x14ac:dyDescent="0.4">
      <c r="A851" s="236">
        <v>321</v>
      </c>
      <c r="B851" s="236" t="s">
        <v>1386</v>
      </c>
      <c r="C851" s="236">
        <v>3</v>
      </c>
      <c r="D851" s="237">
        <v>4.6900000000000004</v>
      </c>
      <c r="E851" s="238" t="s">
        <v>64</v>
      </c>
      <c r="F851" s="239">
        <v>232</v>
      </c>
      <c r="G851" s="239">
        <v>1060</v>
      </c>
      <c r="H851" s="239">
        <v>2090</v>
      </c>
      <c r="I851" s="239">
        <v>4000</v>
      </c>
      <c r="J851" s="239">
        <v>5840</v>
      </c>
      <c r="K851" s="239">
        <v>7980</v>
      </c>
      <c r="L851" s="239">
        <v>10400</v>
      </c>
      <c r="M851" s="239">
        <v>14000</v>
      </c>
    </row>
    <row r="852" spans="1:13" x14ac:dyDescent="0.4">
      <c r="A852" s="236"/>
      <c r="B852" s="236"/>
      <c r="C852" s="236"/>
      <c r="D852" s="237"/>
      <c r="E852" s="238" t="s">
        <v>2159</v>
      </c>
      <c r="F852" s="239">
        <v>559</v>
      </c>
      <c r="G852" s="239">
        <v>1320</v>
      </c>
      <c r="H852" s="239">
        <v>1850</v>
      </c>
      <c r="I852" s="239">
        <v>2760</v>
      </c>
      <c r="J852" s="239">
        <v>3510</v>
      </c>
      <c r="K852" s="239">
        <v>4300</v>
      </c>
      <c r="L852" s="239">
        <v>5140</v>
      </c>
      <c r="M852" s="239">
        <v>6160</v>
      </c>
    </row>
    <row r="853" spans="1:13" x14ac:dyDescent="0.4">
      <c r="A853" s="236"/>
      <c r="B853" s="236"/>
      <c r="C853" s="236"/>
      <c r="D853" s="237"/>
      <c r="E853" s="238" t="s">
        <v>66</v>
      </c>
      <c r="F853" s="239">
        <v>309</v>
      </c>
      <c r="G853" s="239">
        <v>1170</v>
      </c>
      <c r="H853" s="239">
        <v>1960</v>
      </c>
      <c r="I853" s="239">
        <v>3160</v>
      </c>
      <c r="J853" s="239">
        <v>4100</v>
      </c>
      <c r="K853" s="239">
        <v>5040</v>
      </c>
      <c r="L853" s="239">
        <v>6000</v>
      </c>
      <c r="M853" s="239">
        <v>7220</v>
      </c>
    </row>
    <row r="854" spans="1:13" x14ac:dyDescent="0.4">
      <c r="A854" s="155">
        <v>322</v>
      </c>
      <c r="B854" s="155" t="s">
        <v>1390</v>
      </c>
      <c r="C854" s="155">
        <v>3</v>
      </c>
      <c r="D854" s="230">
        <v>393</v>
      </c>
      <c r="E854" s="231" t="s">
        <v>64</v>
      </c>
      <c r="F854" s="232">
        <v>6060</v>
      </c>
      <c r="G854" s="232">
        <v>9640</v>
      </c>
      <c r="H854" s="232">
        <v>12000</v>
      </c>
      <c r="I854" s="232">
        <v>14900</v>
      </c>
      <c r="J854" s="232">
        <v>17000</v>
      </c>
      <c r="K854" s="232">
        <v>19000</v>
      </c>
      <c r="L854" s="232">
        <v>21000</v>
      </c>
      <c r="M854" s="232">
        <v>23500</v>
      </c>
    </row>
    <row r="855" spans="1:13" x14ac:dyDescent="0.4">
      <c r="A855" s="155"/>
      <c r="B855" s="155"/>
      <c r="C855" s="155"/>
      <c r="D855" s="230"/>
      <c r="E855" s="231" t="s">
        <v>65</v>
      </c>
      <c r="F855" s="232">
        <v>6090</v>
      </c>
      <c r="G855" s="232">
        <v>10300</v>
      </c>
      <c r="H855" s="232">
        <v>12100</v>
      </c>
      <c r="I855" s="232">
        <v>15600</v>
      </c>
      <c r="J855" s="232">
        <v>18000</v>
      </c>
      <c r="K855" s="232">
        <v>20300</v>
      </c>
      <c r="L855" s="232">
        <v>22500</v>
      </c>
      <c r="M855" s="232">
        <v>25000</v>
      </c>
    </row>
    <row r="856" spans="1:13" x14ac:dyDescent="0.4">
      <c r="A856" s="155"/>
      <c r="B856" s="155"/>
      <c r="C856" s="155"/>
      <c r="D856" s="230"/>
      <c r="E856" s="231" t="s">
        <v>66</v>
      </c>
      <c r="F856" s="232">
        <v>6060</v>
      </c>
      <c r="G856" s="232">
        <v>9660</v>
      </c>
      <c r="H856" s="232">
        <v>12000</v>
      </c>
      <c r="I856" s="232">
        <v>15000</v>
      </c>
      <c r="J856" s="232">
        <v>17100</v>
      </c>
      <c r="K856" s="232">
        <v>19200</v>
      </c>
      <c r="L856" s="232">
        <v>21300</v>
      </c>
      <c r="M856" s="232">
        <v>23800</v>
      </c>
    </row>
    <row r="857" spans="1:13" x14ac:dyDescent="0.4">
      <c r="A857" s="236">
        <v>323</v>
      </c>
      <c r="B857" s="236" t="s">
        <v>1393</v>
      </c>
      <c r="C857" s="236">
        <v>2</v>
      </c>
      <c r="D857" s="237" t="s">
        <v>1395</v>
      </c>
      <c r="E857" s="238" t="s">
        <v>64</v>
      </c>
      <c r="F857" s="239">
        <v>360</v>
      </c>
      <c r="G857" s="239">
        <v>464</v>
      </c>
      <c r="H857" s="239">
        <v>524</v>
      </c>
      <c r="I857" s="239">
        <v>592</v>
      </c>
      <c r="J857" s="239">
        <v>639</v>
      </c>
      <c r="K857" s="239">
        <v>681</v>
      </c>
      <c r="L857" s="239">
        <v>721</v>
      </c>
      <c r="M857" s="239">
        <v>771</v>
      </c>
    </row>
    <row r="858" spans="1:13" x14ac:dyDescent="0.4">
      <c r="A858" s="236"/>
      <c r="B858" s="236"/>
      <c r="C858" s="236"/>
      <c r="D858" s="237"/>
      <c r="E858" s="238" t="s">
        <v>65</v>
      </c>
      <c r="F858" s="239">
        <v>114</v>
      </c>
      <c r="G858" s="239">
        <v>272</v>
      </c>
      <c r="H858" s="239">
        <v>427</v>
      </c>
      <c r="I858" s="239">
        <v>672</v>
      </c>
      <c r="J858" s="239">
        <v>841</v>
      </c>
      <c r="K858" s="239">
        <v>1010</v>
      </c>
      <c r="L858" s="239">
        <v>1320</v>
      </c>
      <c r="M858" s="239">
        <v>1480</v>
      </c>
    </row>
    <row r="859" spans="1:13" x14ac:dyDescent="0.4">
      <c r="A859" s="236"/>
      <c r="B859" s="236"/>
      <c r="C859" s="236"/>
      <c r="D859" s="237"/>
      <c r="E859" s="238" t="s">
        <v>66</v>
      </c>
      <c r="F859" s="239">
        <v>349</v>
      </c>
      <c r="G859" s="239">
        <v>446</v>
      </c>
      <c r="H859" s="239">
        <v>510</v>
      </c>
      <c r="I859" s="239">
        <v>606</v>
      </c>
      <c r="J859" s="239">
        <v>676</v>
      </c>
      <c r="K859" s="239">
        <v>743</v>
      </c>
      <c r="L859" s="239">
        <v>828</v>
      </c>
      <c r="M859" s="239">
        <v>899</v>
      </c>
    </row>
    <row r="860" spans="1:13" x14ac:dyDescent="0.4">
      <c r="A860" s="155">
        <v>324</v>
      </c>
      <c r="B860" s="155" t="s">
        <v>1397</v>
      </c>
      <c r="C860" s="155">
        <v>3</v>
      </c>
      <c r="D860" s="230">
        <v>452</v>
      </c>
      <c r="E860" s="231" t="s">
        <v>64</v>
      </c>
      <c r="F860" s="232">
        <v>8330</v>
      </c>
      <c r="G860" s="232">
        <v>12000</v>
      </c>
      <c r="H860" s="232">
        <v>14300</v>
      </c>
      <c r="I860" s="232">
        <v>17100</v>
      </c>
      <c r="J860" s="232">
        <v>19000</v>
      </c>
      <c r="K860" s="232">
        <v>20800</v>
      </c>
      <c r="L860" s="232">
        <v>22600</v>
      </c>
      <c r="M860" s="232">
        <v>24900</v>
      </c>
    </row>
    <row r="861" spans="1:13" x14ac:dyDescent="0.4">
      <c r="A861" s="155"/>
      <c r="B861" s="155"/>
      <c r="C861" s="155"/>
      <c r="D861" s="230"/>
      <c r="E861" s="231" t="s">
        <v>65</v>
      </c>
      <c r="F861" s="232">
        <v>6480</v>
      </c>
      <c r="G861" s="232">
        <v>10900</v>
      </c>
      <c r="H861" s="232">
        <v>12700</v>
      </c>
      <c r="I861" s="232">
        <v>16300</v>
      </c>
      <c r="J861" s="232">
        <v>18700</v>
      </c>
      <c r="K861" s="232">
        <v>21100</v>
      </c>
      <c r="L861" s="232">
        <v>23400</v>
      </c>
      <c r="M861" s="232">
        <v>25900</v>
      </c>
    </row>
    <row r="862" spans="1:13" x14ac:dyDescent="0.4">
      <c r="A862" s="155"/>
      <c r="B862" s="155"/>
      <c r="C862" s="155"/>
      <c r="D862" s="230"/>
      <c r="E862" s="231" t="s">
        <v>66</v>
      </c>
      <c r="F862" s="232">
        <v>8290</v>
      </c>
      <c r="G862" s="232">
        <v>12000</v>
      </c>
      <c r="H862" s="232">
        <v>14200</v>
      </c>
      <c r="I862" s="232">
        <v>17000</v>
      </c>
      <c r="J862" s="232">
        <v>19000</v>
      </c>
      <c r="K862" s="232">
        <v>20900</v>
      </c>
      <c r="L862" s="232">
        <v>22700</v>
      </c>
      <c r="M862" s="232">
        <v>25000</v>
      </c>
    </row>
    <row r="863" spans="1:13" x14ac:dyDescent="0.4">
      <c r="A863" s="236">
        <v>325</v>
      </c>
      <c r="B863" s="236" t="s">
        <v>1400</v>
      </c>
      <c r="C863" s="236">
        <v>3</v>
      </c>
      <c r="D863" s="237">
        <v>185</v>
      </c>
      <c r="E863" s="238" t="s">
        <v>64</v>
      </c>
      <c r="F863" s="239">
        <v>4940</v>
      </c>
      <c r="G863" s="239">
        <v>8170</v>
      </c>
      <c r="H863" s="239">
        <v>10200</v>
      </c>
      <c r="I863" s="239">
        <v>12700</v>
      </c>
      <c r="J863" s="239">
        <v>14300</v>
      </c>
      <c r="K863" s="239">
        <v>15900</v>
      </c>
      <c r="L863" s="239">
        <v>17300</v>
      </c>
      <c r="M863" s="239">
        <v>19100</v>
      </c>
    </row>
    <row r="864" spans="1:13" x14ac:dyDescent="0.4">
      <c r="A864" s="236"/>
      <c r="B864" s="236"/>
      <c r="C864" s="236"/>
      <c r="D864" s="237"/>
      <c r="E864" s="238" t="s">
        <v>65</v>
      </c>
      <c r="F864" s="239">
        <v>4940</v>
      </c>
      <c r="G864" s="239">
        <v>9970</v>
      </c>
      <c r="H864" s="239">
        <v>12900</v>
      </c>
      <c r="I864" s="239">
        <v>17800</v>
      </c>
      <c r="J864" s="239">
        <v>21600</v>
      </c>
      <c r="K864" s="239">
        <v>25500</v>
      </c>
      <c r="L864" s="239">
        <v>29600</v>
      </c>
      <c r="M864" s="239">
        <v>34300</v>
      </c>
    </row>
    <row r="865" spans="1:13" x14ac:dyDescent="0.4">
      <c r="A865" s="236"/>
      <c r="B865" s="236"/>
      <c r="C865" s="236"/>
      <c r="D865" s="237"/>
      <c r="E865" s="238" t="s">
        <v>66</v>
      </c>
      <c r="F865" s="239">
        <v>4940</v>
      </c>
      <c r="G865" s="239">
        <v>8310</v>
      </c>
      <c r="H865" s="239">
        <v>10500</v>
      </c>
      <c r="I865" s="239">
        <v>13400</v>
      </c>
      <c r="J865" s="239">
        <v>15600</v>
      </c>
      <c r="K865" s="239">
        <v>17900</v>
      </c>
      <c r="L865" s="239">
        <v>20200</v>
      </c>
      <c r="M865" s="239">
        <v>23000</v>
      </c>
    </row>
    <row r="866" spans="1:13" x14ac:dyDescent="0.4">
      <c r="A866" s="155">
        <v>326</v>
      </c>
      <c r="B866" s="155" t="s">
        <v>1405</v>
      </c>
      <c r="C866" s="155">
        <v>3</v>
      </c>
      <c r="D866" s="230">
        <v>2.38</v>
      </c>
      <c r="E866" s="231" t="s">
        <v>64</v>
      </c>
      <c r="F866" s="232">
        <v>369</v>
      </c>
      <c r="G866" s="232">
        <v>607</v>
      </c>
      <c r="H866" s="232">
        <v>769</v>
      </c>
      <c r="I866" s="232">
        <v>972</v>
      </c>
      <c r="J866" s="232">
        <v>1120</v>
      </c>
      <c r="K866" s="232">
        <v>1270</v>
      </c>
      <c r="L866" s="232">
        <v>1410</v>
      </c>
      <c r="M866" s="232">
        <v>1590</v>
      </c>
    </row>
    <row r="867" spans="1:13" x14ac:dyDescent="0.4">
      <c r="A867" s="155"/>
      <c r="B867" s="155"/>
      <c r="C867" s="155"/>
      <c r="D867" s="230"/>
      <c r="E867" s="231" t="s">
        <v>65</v>
      </c>
      <c r="F867" s="232">
        <v>394</v>
      </c>
      <c r="G867" s="232">
        <v>955</v>
      </c>
      <c r="H867" s="232">
        <v>1350</v>
      </c>
      <c r="I867" s="232">
        <v>2030</v>
      </c>
      <c r="J867" s="232">
        <v>2600</v>
      </c>
      <c r="K867" s="232">
        <v>3190</v>
      </c>
      <c r="L867" s="232">
        <v>3840</v>
      </c>
      <c r="M867" s="232">
        <v>4610</v>
      </c>
    </row>
    <row r="868" spans="1:13" x14ac:dyDescent="0.4">
      <c r="A868" s="155"/>
      <c r="B868" s="155"/>
      <c r="C868" s="155"/>
      <c r="D868" s="230"/>
      <c r="E868" s="231" t="s">
        <v>66</v>
      </c>
      <c r="F868" s="232">
        <v>371</v>
      </c>
      <c r="G868" s="232">
        <v>651</v>
      </c>
      <c r="H868" s="232">
        <v>869</v>
      </c>
      <c r="I868" s="232">
        <v>1210</v>
      </c>
      <c r="J868" s="232">
        <v>1480</v>
      </c>
      <c r="K868" s="232">
        <v>1780</v>
      </c>
      <c r="L868" s="232">
        <v>2120</v>
      </c>
      <c r="M868" s="232">
        <v>2530</v>
      </c>
    </row>
    <row r="869" spans="1:13" x14ac:dyDescent="0.4">
      <c r="A869" s="236">
        <v>327</v>
      </c>
      <c r="B869" s="236" t="s">
        <v>1408</v>
      </c>
      <c r="C869" s="236">
        <v>3</v>
      </c>
      <c r="D869" s="237">
        <v>393</v>
      </c>
      <c r="E869" s="238" t="s">
        <v>64</v>
      </c>
      <c r="F869" s="239">
        <v>5930</v>
      </c>
      <c r="G869" s="239">
        <v>9280</v>
      </c>
      <c r="H869" s="239">
        <v>11600</v>
      </c>
      <c r="I869" s="239">
        <v>14500</v>
      </c>
      <c r="J869" s="239">
        <v>16600</v>
      </c>
      <c r="K869" s="239">
        <v>18800</v>
      </c>
      <c r="L869" s="239">
        <v>20900</v>
      </c>
      <c r="M869" s="239">
        <v>23800</v>
      </c>
    </row>
    <row r="870" spans="1:13" x14ac:dyDescent="0.4">
      <c r="A870" s="236"/>
      <c r="B870" s="236"/>
      <c r="C870" s="236"/>
      <c r="D870" s="237"/>
      <c r="E870" s="238" t="s">
        <v>65</v>
      </c>
      <c r="F870" s="239">
        <v>6420</v>
      </c>
      <c r="G870" s="239">
        <v>11200</v>
      </c>
      <c r="H870" s="239">
        <v>13400</v>
      </c>
      <c r="I870" s="239">
        <v>17500</v>
      </c>
      <c r="J870" s="239">
        <v>20400</v>
      </c>
      <c r="K870" s="239">
        <v>23200</v>
      </c>
      <c r="L870" s="239">
        <v>26000</v>
      </c>
      <c r="M870" s="239">
        <v>29200</v>
      </c>
    </row>
    <row r="871" spans="1:13" x14ac:dyDescent="0.4">
      <c r="A871" s="236"/>
      <c r="B871" s="236"/>
      <c r="C871" s="236"/>
      <c r="D871" s="237"/>
      <c r="E871" s="238" t="s">
        <v>66</v>
      </c>
      <c r="F871" s="239">
        <v>5960</v>
      </c>
      <c r="G871" s="239">
        <v>9390</v>
      </c>
      <c r="H871" s="239">
        <v>11700</v>
      </c>
      <c r="I871" s="239">
        <v>14900</v>
      </c>
      <c r="J871" s="239">
        <v>17200</v>
      </c>
      <c r="K871" s="239">
        <v>19600</v>
      </c>
      <c r="L871" s="239">
        <v>22100</v>
      </c>
      <c r="M871" s="239">
        <v>25100</v>
      </c>
    </row>
    <row r="872" spans="1:13" x14ac:dyDescent="0.4">
      <c r="A872" s="155">
        <v>328</v>
      </c>
      <c r="B872" s="155" t="s">
        <v>1411</v>
      </c>
      <c r="C872" s="155">
        <v>3</v>
      </c>
      <c r="D872" s="230" t="s">
        <v>1413</v>
      </c>
      <c r="E872" s="231" t="s">
        <v>64</v>
      </c>
      <c r="F872" s="232">
        <v>11000</v>
      </c>
      <c r="G872" s="232">
        <v>19700</v>
      </c>
      <c r="H872" s="232">
        <v>26100</v>
      </c>
      <c r="I872" s="232">
        <v>34400</v>
      </c>
      <c r="J872" s="232">
        <v>40700</v>
      </c>
      <c r="K872" s="232">
        <v>47000</v>
      </c>
      <c r="L872" s="232">
        <v>53200</v>
      </c>
      <c r="M872" s="232">
        <v>61500</v>
      </c>
    </row>
    <row r="873" spans="1:13" x14ac:dyDescent="0.4">
      <c r="A873" s="155"/>
      <c r="B873" s="155"/>
      <c r="C873" s="155"/>
      <c r="D873" s="230"/>
      <c r="E873" s="231" t="s">
        <v>65</v>
      </c>
      <c r="F873" s="232">
        <v>11400</v>
      </c>
      <c r="G873" s="232">
        <v>18800</v>
      </c>
      <c r="H873" s="232">
        <v>22000</v>
      </c>
      <c r="I873" s="232">
        <v>28000</v>
      </c>
      <c r="J873" s="232">
        <v>32100</v>
      </c>
      <c r="K873" s="232">
        <v>36300</v>
      </c>
      <c r="L873" s="232">
        <v>40300</v>
      </c>
      <c r="M873" s="232">
        <v>44900</v>
      </c>
    </row>
    <row r="874" spans="1:13" x14ac:dyDescent="0.4">
      <c r="A874" s="155"/>
      <c r="B874" s="155"/>
      <c r="C874" s="155"/>
      <c r="D874" s="230"/>
      <c r="E874" s="231" t="s">
        <v>66</v>
      </c>
      <c r="F874" s="232">
        <v>11000</v>
      </c>
      <c r="G874" s="232">
        <v>19400</v>
      </c>
      <c r="H874" s="232">
        <v>24200</v>
      </c>
      <c r="I874" s="232">
        <v>30800</v>
      </c>
      <c r="J874" s="232">
        <v>35600</v>
      </c>
      <c r="K874" s="232">
        <v>40300</v>
      </c>
      <c r="L874" s="232">
        <v>44700</v>
      </c>
      <c r="M874" s="232">
        <v>50200</v>
      </c>
    </row>
    <row r="875" spans="1:13" x14ac:dyDescent="0.4">
      <c r="A875" s="236">
        <v>329</v>
      </c>
      <c r="B875" s="236" t="s">
        <v>1416</v>
      </c>
      <c r="C875" s="236">
        <v>2</v>
      </c>
      <c r="D875" s="237" t="s">
        <v>1418</v>
      </c>
      <c r="E875" s="238" t="s">
        <v>64</v>
      </c>
      <c r="F875" s="239">
        <v>8590</v>
      </c>
      <c r="G875" s="239">
        <v>12400</v>
      </c>
      <c r="H875" s="239">
        <v>14700</v>
      </c>
      <c r="I875" s="239">
        <v>17400</v>
      </c>
      <c r="J875" s="239">
        <v>19300</v>
      </c>
      <c r="K875" s="239">
        <v>21100</v>
      </c>
      <c r="L875" s="239">
        <v>22700</v>
      </c>
      <c r="M875" s="239">
        <v>24800</v>
      </c>
    </row>
    <row r="876" spans="1:13" x14ac:dyDescent="0.4">
      <c r="A876" s="236"/>
      <c r="B876" s="236"/>
      <c r="C876" s="236"/>
      <c r="D876" s="237"/>
      <c r="E876" s="238" t="s">
        <v>65</v>
      </c>
      <c r="F876" s="239">
        <v>7470</v>
      </c>
      <c r="G876" s="239">
        <v>10900</v>
      </c>
      <c r="H876" s="239">
        <v>14500</v>
      </c>
      <c r="I876" s="239">
        <v>19800</v>
      </c>
      <c r="J876" s="239">
        <v>22900</v>
      </c>
      <c r="K876" s="239">
        <v>25800</v>
      </c>
      <c r="L876" s="239">
        <v>32100</v>
      </c>
      <c r="M876" s="239">
        <v>33400</v>
      </c>
    </row>
    <row r="877" spans="1:13" x14ac:dyDescent="0.4">
      <c r="A877" s="236"/>
      <c r="B877" s="236"/>
      <c r="C877" s="236"/>
      <c r="D877" s="237"/>
      <c r="E877" s="238" t="s">
        <v>66</v>
      </c>
      <c r="F877" s="239">
        <v>8570</v>
      </c>
      <c r="G877" s="239">
        <v>12300</v>
      </c>
      <c r="H877" s="239">
        <v>14700</v>
      </c>
      <c r="I877" s="239">
        <v>17700</v>
      </c>
      <c r="J877" s="239">
        <v>19800</v>
      </c>
      <c r="K877" s="239">
        <v>21900</v>
      </c>
      <c r="L877" s="239">
        <v>24300</v>
      </c>
      <c r="M877" s="239">
        <v>26400</v>
      </c>
    </row>
    <row r="878" spans="1:13" x14ac:dyDescent="0.4">
      <c r="A878" s="155">
        <v>330</v>
      </c>
      <c r="B878" s="155" t="s">
        <v>1420</v>
      </c>
      <c r="C878" s="155">
        <v>2</v>
      </c>
      <c r="D878" s="230" t="s">
        <v>1422</v>
      </c>
      <c r="E878" s="231" t="s">
        <v>64</v>
      </c>
      <c r="F878" s="232">
        <v>1870</v>
      </c>
      <c r="G878" s="232">
        <v>3690</v>
      </c>
      <c r="H878" s="232">
        <v>5040</v>
      </c>
      <c r="I878" s="232">
        <v>6810</v>
      </c>
      <c r="J878" s="232">
        <v>8140</v>
      </c>
      <c r="K878" s="232">
        <v>9460</v>
      </c>
      <c r="L878" s="232">
        <v>10800</v>
      </c>
      <c r="M878" s="232">
        <v>12400</v>
      </c>
    </row>
    <row r="879" spans="1:13" x14ac:dyDescent="0.4">
      <c r="A879" s="155"/>
      <c r="B879" s="155"/>
      <c r="C879" s="155"/>
      <c r="D879" s="230"/>
      <c r="E879" s="231" t="s">
        <v>65</v>
      </c>
      <c r="F879" s="232">
        <v>1830</v>
      </c>
      <c r="G879" s="232">
        <v>3280</v>
      </c>
      <c r="H879" s="232">
        <v>4730</v>
      </c>
      <c r="I879" s="232">
        <v>6880</v>
      </c>
      <c r="J879" s="232">
        <v>8250</v>
      </c>
      <c r="K879" s="232">
        <v>9600</v>
      </c>
      <c r="L879" s="232">
        <v>12300</v>
      </c>
      <c r="M879" s="232">
        <v>13100</v>
      </c>
    </row>
    <row r="880" spans="1:13" x14ac:dyDescent="0.4">
      <c r="A880" s="155"/>
      <c r="B880" s="155"/>
      <c r="C880" s="155"/>
      <c r="D880" s="230"/>
      <c r="E880" s="231" t="s">
        <v>66</v>
      </c>
      <c r="F880" s="232">
        <v>1870</v>
      </c>
      <c r="G880" s="232">
        <v>3610</v>
      </c>
      <c r="H880" s="232">
        <v>4950</v>
      </c>
      <c r="I880" s="232">
        <v>6850</v>
      </c>
      <c r="J880" s="232">
        <v>8210</v>
      </c>
      <c r="K880" s="232">
        <v>9550</v>
      </c>
      <c r="L880" s="232">
        <v>11600</v>
      </c>
      <c r="M880" s="232">
        <v>12900</v>
      </c>
    </row>
    <row r="881" spans="1:13" x14ac:dyDescent="0.4">
      <c r="A881" s="236">
        <v>331</v>
      </c>
      <c r="B881" s="236" t="s">
        <v>1425</v>
      </c>
      <c r="C881" s="236" t="s">
        <v>191</v>
      </c>
      <c r="D881" s="237">
        <v>373</v>
      </c>
      <c r="E881" s="238" t="s">
        <v>64</v>
      </c>
      <c r="F881" s="237" t="s">
        <v>568</v>
      </c>
      <c r="G881" s="237" t="s">
        <v>568</v>
      </c>
      <c r="H881" s="237" t="s">
        <v>568</v>
      </c>
      <c r="I881" s="237" t="s">
        <v>568</v>
      </c>
      <c r="J881" s="237" t="s">
        <v>568</v>
      </c>
      <c r="K881" s="241" t="s">
        <v>568</v>
      </c>
      <c r="L881" s="241" t="s">
        <v>568</v>
      </c>
      <c r="M881" s="241" t="s">
        <v>568</v>
      </c>
    </row>
    <row r="882" spans="1:13" x14ac:dyDescent="0.4">
      <c r="A882" s="155">
        <v>332</v>
      </c>
      <c r="B882" s="155" t="s">
        <v>1428</v>
      </c>
      <c r="C882" s="155">
        <v>2</v>
      </c>
      <c r="D882" s="230" t="s">
        <v>1430</v>
      </c>
      <c r="E882" s="231" t="s">
        <v>64</v>
      </c>
      <c r="F882" s="232">
        <v>364</v>
      </c>
      <c r="G882" s="232">
        <v>808</v>
      </c>
      <c r="H882" s="232">
        <v>1180</v>
      </c>
      <c r="I882" s="232">
        <v>1710</v>
      </c>
      <c r="J882" s="232">
        <v>2140</v>
      </c>
      <c r="K882" s="232">
        <v>2590</v>
      </c>
      <c r="L882" s="232">
        <v>3070</v>
      </c>
      <c r="M882" s="232">
        <v>3720</v>
      </c>
    </row>
    <row r="883" spans="1:13" x14ac:dyDescent="0.4">
      <c r="A883" s="155"/>
      <c r="B883" s="155"/>
      <c r="C883" s="155"/>
      <c r="D883" s="230"/>
      <c r="E883" s="231" t="s">
        <v>65</v>
      </c>
      <c r="F883" s="232">
        <v>274</v>
      </c>
      <c r="G883" s="232">
        <v>586</v>
      </c>
      <c r="H883" s="232">
        <v>898</v>
      </c>
      <c r="I883" s="232">
        <v>1380</v>
      </c>
      <c r="J883" s="232">
        <v>1700</v>
      </c>
      <c r="K883" s="232">
        <v>2020</v>
      </c>
      <c r="L883" s="232">
        <v>2630</v>
      </c>
      <c r="M883" s="232">
        <v>2900</v>
      </c>
    </row>
    <row r="884" spans="1:13" x14ac:dyDescent="0.4">
      <c r="A884" s="155"/>
      <c r="B884" s="155"/>
      <c r="C884" s="155"/>
      <c r="D884" s="230"/>
      <c r="E884" s="231" t="s">
        <v>66</v>
      </c>
      <c r="F884" s="232">
        <v>343</v>
      </c>
      <c r="G884" s="232">
        <v>697</v>
      </c>
      <c r="H884" s="232">
        <v>999</v>
      </c>
      <c r="I884" s="232">
        <v>1470</v>
      </c>
      <c r="J884" s="232">
        <v>1800</v>
      </c>
      <c r="K884" s="232">
        <v>2150</v>
      </c>
      <c r="L884" s="232">
        <v>2730</v>
      </c>
      <c r="M884" s="232">
        <v>3070</v>
      </c>
    </row>
    <row r="885" spans="1:13" x14ac:dyDescent="0.4">
      <c r="A885" s="236">
        <v>333</v>
      </c>
      <c r="B885" s="236" t="s">
        <v>1432</v>
      </c>
      <c r="C885" s="236">
        <v>2</v>
      </c>
      <c r="D885" s="237" t="s">
        <v>1434</v>
      </c>
      <c r="E885" s="238" t="s">
        <v>64</v>
      </c>
      <c r="F885" s="236">
        <v>157</v>
      </c>
      <c r="G885" s="236">
        <v>330</v>
      </c>
      <c r="H885" s="236">
        <v>473</v>
      </c>
      <c r="I885" s="236">
        <v>682</v>
      </c>
      <c r="J885" s="236">
        <v>853</v>
      </c>
      <c r="K885" s="239">
        <v>1040</v>
      </c>
      <c r="L885" s="239">
        <v>1230</v>
      </c>
      <c r="M885" s="239">
        <v>1500</v>
      </c>
    </row>
    <row r="886" spans="1:13" x14ac:dyDescent="0.4">
      <c r="A886" s="236"/>
      <c r="B886" s="236"/>
      <c r="C886" s="236"/>
      <c r="D886" s="237"/>
      <c r="E886" s="238" t="s">
        <v>65</v>
      </c>
      <c r="F886" s="236">
        <v>83.1</v>
      </c>
      <c r="G886" s="236">
        <v>191</v>
      </c>
      <c r="H886" s="236">
        <v>298</v>
      </c>
      <c r="I886" s="236">
        <v>466</v>
      </c>
      <c r="J886" s="236">
        <v>579</v>
      </c>
      <c r="K886" s="239">
        <v>691</v>
      </c>
      <c r="L886" s="239">
        <v>907</v>
      </c>
      <c r="M886" s="239">
        <v>1010</v>
      </c>
    </row>
    <row r="887" spans="1:13" x14ac:dyDescent="0.4">
      <c r="A887" s="236"/>
      <c r="B887" s="236"/>
      <c r="C887" s="236"/>
      <c r="D887" s="237"/>
      <c r="E887" s="238" t="s">
        <v>66</v>
      </c>
      <c r="F887" s="236">
        <v>137</v>
      </c>
      <c r="G887" s="236">
        <v>255</v>
      </c>
      <c r="H887" s="236">
        <v>356</v>
      </c>
      <c r="I887" s="236">
        <v>519</v>
      </c>
      <c r="J887" s="236">
        <v>640</v>
      </c>
      <c r="K887" s="239">
        <v>763</v>
      </c>
      <c r="L887" s="239">
        <v>976</v>
      </c>
      <c r="M887" s="239">
        <v>1100</v>
      </c>
    </row>
    <row r="888" spans="1:13" x14ac:dyDescent="0.4">
      <c r="A888" s="155">
        <v>334</v>
      </c>
      <c r="B888" s="155" t="s">
        <v>1436</v>
      </c>
      <c r="C888" s="155">
        <v>2</v>
      </c>
      <c r="D888" s="230" t="s">
        <v>1438</v>
      </c>
      <c r="E888" s="231" t="s">
        <v>64</v>
      </c>
      <c r="F888" s="232">
        <v>2710</v>
      </c>
      <c r="G888" s="232">
        <v>4280</v>
      </c>
      <c r="H888" s="232">
        <v>5320</v>
      </c>
      <c r="I888" s="232">
        <v>6590</v>
      </c>
      <c r="J888" s="232">
        <v>7510</v>
      </c>
      <c r="K888" s="232">
        <v>8400</v>
      </c>
      <c r="L888" s="232">
        <v>9260</v>
      </c>
      <c r="M888" s="232">
        <v>10400</v>
      </c>
    </row>
    <row r="889" spans="1:13" x14ac:dyDescent="0.4">
      <c r="A889" s="155"/>
      <c r="B889" s="155"/>
      <c r="C889" s="155"/>
      <c r="D889" s="230"/>
      <c r="E889" s="231" t="s">
        <v>65</v>
      </c>
      <c r="F889" s="232">
        <v>1230</v>
      </c>
      <c r="G889" s="232">
        <v>2580</v>
      </c>
      <c r="H889" s="232">
        <v>3860</v>
      </c>
      <c r="I889" s="232">
        <v>5800</v>
      </c>
      <c r="J889" s="232">
        <v>7110</v>
      </c>
      <c r="K889" s="232">
        <v>8390</v>
      </c>
      <c r="L889" s="232">
        <v>10800</v>
      </c>
      <c r="M889" s="232">
        <v>11900</v>
      </c>
    </row>
    <row r="890" spans="1:13" x14ac:dyDescent="0.4">
      <c r="A890" s="155"/>
      <c r="B890" s="155"/>
      <c r="C890" s="155"/>
      <c r="D890" s="230"/>
      <c r="E890" s="231" t="s">
        <v>66</v>
      </c>
      <c r="F890" s="232">
        <v>2570</v>
      </c>
      <c r="G890" s="232">
        <v>3900</v>
      </c>
      <c r="H890" s="232">
        <v>4840</v>
      </c>
      <c r="I890" s="232">
        <v>6260</v>
      </c>
      <c r="J890" s="232">
        <v>7330</v>
      </c>
      <c r="K890" s="232">
        <v>8390</v>
      </c>
      <c r="L890" s="232">
        <v>9980</v>
      </c>
      <c r="M890" s="232">
        <v>11100</v>
      </c>
    </row>
    <row r="891" spans="1:13" x14ac:dyDescent="0.4">
      <c r="A891" s="236">
        <v>335</v>
      </c>
      <c r="B891" s="236" t="s">
        <v>1441</v>
      </c>
      <c r="C891" s="236">
        <v>2</v>
      </c>
      <c r="D891" s="237" t="s">
        <v>1443</v>
      </c>
      <c r="E891" s="238" t="s">
        <v>64</v>
      </c>
      <c r="F891" s="239">
        <v>4800</v>
      </c>
      <c r="G891" s="239">
        <v>6430</v>
      </c>
      <c r="H891" s="239">
        <v>7410</v>
      </c>
      <c r="I891" s="239">
        <v>8530</v>
      </c>
      <c r="J891" s="239">
        <v>9300</v>
      </c>
      <c r="K891" s="239">
        <v>10000</v>
      </c>
      <c r="L891" s="239">
        <v>10700</v>
      </c>
      <c r="M891" s="239">
        <v>11500</v>
      </c>
    </row>
    <row r="892" spans="1:13" x14ac:dyDescent="0.4">
      <c r="A892" s="236"/>
      <c r="B892" s="236"/>
      <c r="C892" s="236"/>
      <c r="D892" s="237"/>
      <c r="E892" s="238" t="s">
        <v>65</v>
      </c>
      <c r="F892" s="239">
        <v>1460</v>
      </c>
      <c r="G892" s="239">
        <v>3090</v>
      </c>
      <c r="H892" s="239">
        <v>4610</v>
      </c>
      <c r="I892" s="239">
        <v>6930</v>
      </c>
      <c r="J892" s="239">
        <v>8490</v>
      </c>
      <c r="K892" s="239">
        <v>10000</v>
      </c>
      <c r="L892" s="239">
        <v>12900</v>
      </c>
      <c r="M892" s="239">
        <v>14100</v>
      </c>
    </row>
    <row r="893" spans="1:13" x14ac:dyDescent="0.4">
      <c r="A893" s="236"/>
      <c r="B893" s="236"/>
      <c r="C893" s="236"/>
      <c r="D893" s="237"/>
      <c r="E893" s="238" t="s">
        <v>66</v>
      </c>
      <c r="F893" s="239">
        <v>4720</v>
      </c>
      <c r="G893" s="239">
        <v>6230</v>
      </c>
      <c r="H893" s="239">
        <v>7140</v>
      </c>
      <c r="I893" s="239">
        <v>8300</v>
      </c>
      <c r="J893" s="239">
        <v>9160</v>
      </c>
      <c r="K893" s="239">
        <v>9990</v>
      </c>
      <c r="L893" s="239">
        <v>11000</v>
      </c>
      <c r="M893" s="239">
        <v>12000</v>
      </c>
    </row>
    <row r="894" spans="1:13" x14ac:dyDescent="0.4">
      <c r="A894" s="155">
        <v>336</v>
      </c>
      <c r="B894" s="155" t="s">
        <v>1446</v>
      </c>
      <c r="C894" s="155">
        <v>2</v>
      </c>
      <c r="D894" s="230" t="s">
        <v>1448</v>
      </c>
      <c r="E894" s="231" t="s">
        <v>64</v>
      </c>
      <c r="F894" s="232">
        <v>6690</v>
      </c>
      <c r="G894" s="232">
        <v>11100</v>
      </c>
      <c r="H894" s="232">
        <v>14100</v>
      </c>
      <c r="I894" s="232">
        <v>17900</v>
      </c>
      <c r="J894" s="232">
        <v>20600</v>
      </c>
      <c r="K894" s="232">
        <v>23300</v>
      </c>
      <c r="L894" s="232">
        <v>26000</v>
      </c>
      <c r="M894" s="232">
        <v>29400</v>
      </c>
    </row>
    <row r="895" spans="1:13" x14ac:dyDescent="0.4">
      <c r="A895" s="155"/>
      <c r="B895" s="155"/>
      <c r="C895" s="155"/>
      <c r="D895" s="230"/>
      <c r="E895" s="231" t="s">
        <v>65</v>
      </c>
      <c r="F895" s="232">
        <v>2040</v>
      </c>
      <c r="G895" s="232">
        <v>4100</v>
      </c>
      <c r="H895" s="232">
        <v>6020</v>
      </c>
      <c r="I895" s="232">
        <v>8920</v>
      </c>
      <c r="J895" s="232">
        <v>10800</v>
      </c>
      <c r="K895" s="232">
        <v>12700</v>
      </c>
      <c r="L895" s="232">
        <v>16300</v>
      </c>
      <c r="M895" s="232">
        <v>17700</v>
      </c>
    </row>
    <row r="896" spans="1:13" x14ac:dyDescent="0.4">
      <c r="A896" s="155"/>
      <c r="B896" s="155"/>
      <c r="C896" s="155"/>
      <c r="D896" s="230"/>
      <c r="E896" s="231" t="s">
        <v>66</v>
      </c>
      <c r="F896" s="232">
        <v>6330</v>
      </c>
      <c r="G896" s="232">
        <v>9760</v>
      </c>
      <c r="H896" s="232">
        <v>11800</v>
      </c>
      <c r="I896" s="232">
        <v>14400</v>
      </c>
      <c r="J896" s="232">
        <v>16300</v>
      </c>
      <c r="K896" s="232">
        <v>18400</v>
      </c>
      <c r="L896" s="232">
        <v>21500</v>
      </c>
      <c r="M896" s="232">
        <v>23700</v>
      </c>
    </row>
    <row r="897" spans="1:13" x14ac:dyDescent="0.4">
      <c r="A897" s="236">
        <v>337</v>
      </c>
      <c r="B897" s="236" t="s">
        <v>1451</v>
      </c>
      <c r="C897" s="236">
        <v>2</v>
      </c>
      <c r="D897" s="237" t="s">
        <v>1453</v>
      </c>
      <c r="E897" s="238" t="s">
        <v>64</v>
      </c>
      <c r="F897" s="239">
        <v>348</v>
      </c>
      <c r="G897" s="239">
        <v>560</v>
      </c>
      <c r="H897" s="239">
        <v>699</v>
      </c>
      <c r="I897" s="239">
        <v>868</v>
      </c>
      <c r="J897" s="239">
        <v>987</v>
      </c>
      <c r="K897" s="239">
        <v>1100</v>
      </c>
      <c r="L897" s="239">
        <v>1210</v>
      </c>
      <c r="M897" s="239">
        <v>1350</v>
      </c>
    </row>
    <row r="898" spans="1:13" x14ac:dyDescent="0.4">
      <c r="A898" s="236"/>
      <c r="B898" s="236"/>
      <c r="C898" s="236"/>
      <c r="D898" s="237"/>
      <c r="E898" s="238" t="s">
        <v>65</v>
      </c>
      <c r="F898" s="239">
        <v>128</v>
      </c>
      <c r="G898" s="239">
        <v>295</v>
      </c>
      <c r="H898" s="239">
        <v>460</v>
      </c>
      <c r="I898" s="239">
        <v>717</v>
      </c>
      <c r="J898" s="239">
        <v>893</v>
      </c>
      <c r="K898" s="239">
        <v>1070</v>
      </c>
      <c r="L898" s="239">
        <v>1400</v>
      </c>
      <c r="M898" s="239">
        <v>1550</v>
      </c>
    </row>
    <row r="899" spans="1:13" x14ac:dyDescent="0.4">
      <c r="A899" s="236"/>
      <c r="B899" s="236"/>
      <c r="C899" s="236"/>
      <c r="D899" s="237"/>
      <c r="E899" s="238" t="s">
        <v>66</v>
      </c>
      <c r="F899" s="239">
        <v>321</v>
      </c>
      <c r="G899" s="239">
        <v>491</v>
      </c>
      <c r="H899" s="239">
        <v>614</v>
      </c>
      <c r="I899" s="239">
        <v>802</v>
      </c>
      <c r="J899" s="239">
        <v>944</v>
      </c>
      <c r="K899" s="239">
        <v>1090</v>
      </c>
      <c r="L899" s="239">
        <v>1300</v>
      </c>
      <c r="M899" s="239">
        <v>1450</v>
      </c>
    </row>
    <row r="900" spans="1:13" x14ac:dyDescent="0.4">
      <c r="A900" s="155">
        <v>338</v>
      </c>
      <c r="B900" s="155" t="s">
        <v>1455</v>
      </c>
      <c r="C900" s="155">
        <v>2</v>
      </c>
      <c r="D900" s="230" t="s">
        <v>1457</v>
      </c>
      <c r="E900" s="231" t="s">
        <v>64</v>
      </c>
      <c r="F900" s="232">
        <v>691</v>
      </c>
      <c r="G900" s="232">
        <v>1030</v>
      </c>
      <c r="H900" s="232">
        <v>1250</v>
      </c>
      <c r="I900" s="232">
        <v>1540</v>
      </c>
      <c r="J900" s="232">
        <v>1750</v>
      </c>
      <c r="K900" s="232">
        <v>1970</v>
      </c>
      <c r="L900" s="232">
        <v>2180</v>
      </c>
      <c r="M900" s="232">
        <v>2460</v>
      </c>
    </row>
    <row r="901" spans="1:13" x14ac:dyDescent="0.4">
      <c r="A901" s="155"/>
      <c r="B901" s="155"/>
      <c r="C901" s="155"/>
      <c r="D901" s="230"/>
      <c r="E901" s="231" t="s">
        <v>65</v>
      </c>
      <c r="F901" s="232">
        <v>283</v>
      </c>
      <c r="G901" s="232">
        <v>654</v>
      </c>
      <c r="H901" s="232">
        <v>1020</v>
      </c>
      <c r="I901" s="232">
        <v>1580</v>
      </c>
      <c r="J901" s="232">
        <v>1970</v>
      </c>
      <c r="K901" s="232">
        <v>2360</v>
      </c>
      <c r="L901" s="232">
        <v>3090</v>
      </c>
      <c r="M901" s="232">
        <v>3430</v>
      </c>
    </row>
    <row r="902" spans="1:13" x14ac:dyDescent="0.4">
      <c r="A902" s="155"/>
      <c r="B902" s="155"/>
      <c r="C902" s="155"/>
      <c r="D902" s="230"/>
      <c r="E902" s="231" t="s">
        <v>66</v>
      </c>
      <c r="F902" s="232">
        <v>663</v>
      </c>
      <c r="G902" s="232">
        <v>963</v>
      </c>
      <c r="H902" s="232">
        <v>1190</v>
      </c>
      <c r="I902" s="232">
        <v>1560</v>
      </c>
      <c r="J902" s="232">
        <v>1840</v>
      </c>
      <c r="K902" s="232">
        <v>2120</v>
      </c>
      <c r="L902" s="232">
        <v>2530</v>
      </c>
      <c r="M902" s="232">
        <v>2860</v>
      </c>
    </row>
    <row r="903" spans="1:13" x14ac:dyDescent="0.4">
      <c r="A903" s="236">
        <v>339</v>
      </c>
      <c r="B903" s="236" t="s">
        <v>1459</v>
      </c>
      <c r="C903" s="236">
        <v>4</v>
      </c>
      <c r="D903" s="237" t="s">
        <v>1461</v>
      </c>
      <c r="E903" s="238" t="s">
        <v>64</v>
      </c>
      <c r="F903" s="239">
        <v>2690</v>
      </c>
      <c r="G903" s="239">
        <v>4800</v>
      </c>
      <c r="H903" s="239">
        <v>6460</v>
      </c>
      <c r="I903" s="239">
        <v>8820</v>
      </c>
      <c r="J903" s="239">
        <v>10800</v>
      </c>
      <c r="K903" s="239">
        <v>12900</v>
      </c>
      <c r="L903" s="239">
        <v>15100</v>
      </c>
      <c r="M903" s="239">
        <v>18400</v>
      </c>
    </row>
    <row r="904" spans="1:13" x14ac:dyDescent="0.4">
      <c r="A904" s="155">
        <v>340</v>
      </c>
      <c r="B904" s="155" t="s">
        <v>1464</v>
      </c>
      <c r="C904" s="155">
        <v>4</v>
      </c>
      <c r="D904" s="230" t="s">
        <v>1466</v>
      </c>
      <c r="E904" s="231" t="s">
        <v>64</v>
      </c>
      <c r="F904" s="155">
        <v>81.099999999999994</v>
      </c>
      <c r="G904" s="155">
        <v>156</v>
      </c>
      <c r="H904" s="155">
        <v>217</v>
      </c>
      <c r="I904" s="155">
        <v>303</v>
      </c>
      <c r="J904" s="155">
        <v>374</v>
      </c>
      <c r="K904" s="232">
        <v>449</v>
      </c>
      <c r="L904" s="232">
        <v>530</v>
      </c>
      <c r="M904" s="232">
        <v>644</v>
      </c>
    </row>
    <row r="905" spans="1:13" x14ac:dyDescent="0.4">
      <c r="A905" s="236">
        <v>341</v>
      </c>
      <c r="B905" s="236" t="s">
        <v>1468</v>
      </c>
      <c r="C905" s="236">
        <v>4</v>
      </c>
      <c r="D905" s="237" t="s">
        <v>1470</v>
      </c>
      <c r="E905" s="238" t="s">
        <v>64</v>
      </c>
      <c r="F905" s="239">
        <v>1620</v>
      </c>
      <c r="G905" s="239">
        <v>2650</v>
      </c>
      <c r="H905" s="239">
        <v>3390</v>
      </c>
      <c r="I905" s="239">
        <v>4360</v>
      </c>
      <c r="J905" s="239">
        <v>5120</v>
      </c>
      <c r="K905" s="239">
        <v>5890</v>
      </c>
      <c r="L905" s="239">
        <v>6680</v>
      </c>
      <c r="M905" s="239">
        <v>7760</v>
      </c>
    </row>
    <row r="906" spans="1:13" x14ac:dyDescent="0.4">
      <c r="A906" s="155">
        <v>342</v>
      </c>
      <c r="B906" s="155" t="s">
        <v>1471</v>
      </c>
      <c r="C906" s="155">
        <v>4</v>
      </c>
      <c r="D906" s="230" t="s">
        <v>1473</v>
      </c>
      <c r="E906" s="231" t="s">
        <v>64</v>
      </c>
      <c r="F906" s="155">
        <v>94.4</v>
      </c>
      <c r="G906" s="155">
        <v>216</v>
      </c>
      <c r="H906" s="155">
        <v>314</v>
      </c>
      <c r="I906" s="155">
        <v>448</v>
      </c>
      <c r="J906" s="155">
        <v>552</v>
      </c>
      <c r="K906" s="232">
        <v>656</v>
      </c>
      <c r="L906" s="232">
        <v>761</v>
      </c>
      <c r="M906" s="232">
        <v>897</v>
      </c>
    </row>
    <row r="907" spans="1:13" x14ac:dyDescent="0.4">
      <c r="A907" s="236">
        <v>343</v>
      </c>
      <c r="B907" s="236" t="s">
        <v>1475</v>
      </c>
      <c r="C907" s="236">
        <v>4</v>
      </c>
      <c r="D907" s="237">
        <v>4.0599999999999996</v>
      </c>
      <c r="E907" s="238" t="s">
        <v>64</v>
      </c>
      <c r="F907" s="239">
        <v>389</v>
      </c>
      <c r="G907" s="239">
        <v>622</v>
      </c>
      <c r="H907" s="239">
        <v>793</v>
      </c>
      <c r="I907" s="239">
        <v>1030</v>
      </c>
      <c r="J907" s="239">
        <v>1210</v>
      </c>
      <c r="K907" s="239">
        <v>1400</v>
      </c>
      <c r="L907" s="239">
        <v>1600</v>
      </c>
      <c r="M907" s="239">
        <v>1880</v>
      </c>
    </row>
    <row r="908" spans="1:13" x14ac:dyDescent="0.4">
      <c r="A908" s="155">
        <v>344</v>
      </c>
      <c r="B908" s="155" t="s">
        <v>1477</v>
      </c>
      <c r="C908" s="155">
        <v>4</v>
      </c>
      <c r="D908" s="230" t="s">
        <v>1479</v>
      </c>
      <c r="E908" s="231" t="s">
        <v>64</v>
      </c>
      <c r="F908" s="232">
        <v>12800</v>
      </c>
      <c r="G908" s="232">
        <v>19700</v>
      </c>
      <c r="H908" s="232">
        <v>24300</v>
      </c>
      <c r="I908" s="232">
        <v>30100</v>
      </c>
      <c r="J908" s="232">
        <v>34300</v>
      </c>
      <c r="K908" s="232">
        <v>38500</v>
      </c>
      <c r="L908" s="232">
        <v>42700</v>
      </c>
      <c r="M908" s="232">
        <v>48200</v>
      </c>
    </row>
    <row r="909" spans="1:13" x14ac:dyDescent="0.4">
      <c r="A909" s="236">
        <v>345</v>
      </c>
      <c r="B909" s="236" t="s">
        <v>1482</v>
      </c>
      <c r="C909" s="236">
        <v>4</v>
      </c>
      <c r="D909" s="237" t="s">
        <v>1484</v>
      </c>
      <c r="E909" s="238" t="s">
        <v>64</v>
      </c>
      <c r="F909" s="239">
        <v>582</v>
      </c>
      <c r="G909" s="239">
        <v>1220</v>
      </c>
      <c r="H909" s="239">
        <v>1710</v>
      </c>
      <c r="I909" s="239">
        <v>2390</v>
      </c>
      <c r="J909" s="239">
        <v>2910</v>
      </c>
      <c r="K909" s="239">
        <v>3440</v>
      </c>
      <c r="L909" s="239">
        <v>3980</v>
      </c>
      <c r="M909" s="239">
        <v>4690</v>
      </c>
    </row>
    <row r="910" spans="1:13" x14ac:dyDescent="0.4">
      <c r="A910" s="155">
        <v>346</v>
      </c>
      <c r="B910" s="155" t="s">
        <v>1486</v>
      </c>
      <c r="C910" s="155">
        <v>2</v>
      </c>
      <c r="D910" s="230">
        <v>655</v>
      </c>
      <c r="E910" s="231" t="s">
        <v>64</v>
      </c>
      <c r="F910" s="232">
        <v>8860</v>
      </c>
      <c r="G910" s="232">
        <v>15800</v>
      </c>
      <c r="H910" s="232">
        <v>20800</v>
      </c>
      <c r="I910" s="232">
        <v>27400</v>
      </c>
      <c r="J910" s="232">
        <v>32400</v>
      </c>
      <c r="K910" s="232">
        <v>37400</v>
      </c>
      <c r="L910" s="232">
        <v>42400</v>
      </c>
      <c r="M910" s="232">
        <v>49000</v>
      </c>
    </row>
    <row r="911" spans="1:13" x14ac:dyDescent="0.4">
      <c r="A911" s="155"/>
      <c r="B911" s="155"/>
      <c r="C911" s="155"/>
      <c r="D911" s="230"/>
      <c r="E911" s="231" t="s">
        <v>65</v>
      </c>
      <c r="F911" s="232">
        <v>7770</v>
      </c>
      <c r="G911" s="232">
        <v>14300</v>
      </c>
      <c r="H911" s="232">
        <v>19900</v>
      </c>
      <c r="I911" s="232">
        <v>28400</v>
      </c>
      <c r="J911" s="232">
        <v>33800</v>
      </c>
      <c r="K911" s="232">
        <v>38700</v>
      </c>
      <c r="L911" s="232">
        <v>48800</v>
      </c>
      <c r="M911" s="232">
        <v>52400</v>
      </c>
    </row>
    <row r="912" spans="1:13" x14ac:dyDescent="0.4">
      <c r="A912" s="155"/>
      <c r="B912" s="155"/>
      <c r="C912" s="155"/>
      <c r="D912" s="230"/>
      <c r="E912" s="231" t="s">
        <v>66</v>
      </c>
      <c r="F912" s="232">
        <v>8810</v>
      </c>
      <c r="G912" s="232">
        <v>15600</v>
      </c>
      <c r="H912" s="232">
        <v>20600</v>
      </c>
      <c r="I912" s="232">
        <v>27700</v>
      </c>
      <c r="J912" s="232">
        <v>32900</v>
      </c>
      <c r="K912" s="232">
        <v>37900</v>
      </c>
      <c r="L912" s="232">
        <v>44900</v>
      </c>
      <c r="M912" s="232">
        <v>50400</v>
      </c>
    </row>
    <row r="913" spans="1:13" x14ac:dyDescent="0.4">
      <c r="A913" s="236">
        <v>347</v>
      </c>
      <c r="B913" s="236" t="s">
        <v>1489</v>
      </c>
      <c r="C913" s="236">
        <v>4</v>
      </c>
      <c r="D913" s="237" t="s">
        <v>1491</v>
      </c>
      <c r="E913" s="238" t="s">
        <v>64</v>
      </c>
      <c r="F913" s="239">
        <v>9460</v>
      </c>
      <c r="G913" s="239">
        <v>15300</v>
      </c>
      <c r="H913" s="239">
        <v>19500</v>
      </c>
      <c r="I913" s="239">
        <v>25000</v>
      </c>
      <c r="J913" s="239">
        <v>29200</v>
      </c>
      <c r="K913" s="239">
        <v>33600</v>
      </c>
      <c r="L913" s="239">
        <v>38000</v>
      </c>
      <c r="M913" s="239">
        <v>44000</v>
      </c>
    </row>
    <row r="914" spans="1:13" x14ac:dyDescent="0.4">
      <c r="A914" s="155">
        <v>348</v>
      </c>
      <c r="B914" s="155" t="s">
        <v>1494</v>
      </c>
      <c r="C914" s="155">
        <v>4</v>
      </c>
      <c r="D914" s="230" t="s">
        <v>712</v>
      </c>
      <c r="E914" s="231" t="s">
        <v>64</v>
      </c>
      <c r="F914" s="155">
        <v>32.299999999999997</v>
      </c>
      <c r="G914" s="155">
        <v>50.9</v>
      </c>
      <c r="H914" s="155">
        <v>63.4</v>
      </c>
      <c r="I914" s="155">
        <v>79.2</v>
      </c>
      <c r="J914" s="155">
        <v>90.9</v>
      </c>
      <c r="K914" s="232">
        <v>102</v>
      </c>
      <c r="L914" s="232">
        <v>114</v>
      </c>
      <c r="M914" s="232">
        <v>128</v>
      </c>
    </row>
    <row r="915" spans="1:13" x14ac:dyDescent="0.4">
      <c r="A915" s="236">
        <v>349</v>
      </c>
      <c r="B915" s="236" t="s">
        <v>1496</v>
      </c>
      <c r="C915" s="236">
        <v>2</v>
      </c>
      <c r="D915" s="237" t="s">
        <v>1498</v>
      </c>
      <c r="E915" s="238" t="s">
        <v>64</v>
      </c>
      <c r="F915" s="239">
        <v>3400</v>
      </c>
      <c r="G915" s="239">
        <v>7270</v>
      </c>
      <c r="H915" s="239">
        <v>10700</v>
      </c>
      <c r="I915" s="239">
        <v>15900</v>
      </c>
      <c r="J915" s="239">
        <v>20400</v>
      </c>
      <c r="K915" s="239">
        <v>25500</v>
      </c>
      <c r="L915" s="239">
        <v>31100</v>
      </c>
      <c r="M915" s="239">
        <v>39500</v>
      </c>
    </row>
    <row r="916" spans="1:13" x14ac:dyDescent="0.4">
      <c r="A916" s="236"/>
      <c r="B916" s="236"/>
      <c r="C916" s="236"/>
      <c r="D916" s="237"/>
      <c r="E916" s="238" t="s">
        <v>65</v>
      </c>
      <c r="F916" s="239">
        <v>4950</v>
      </c>
      <c r="G916" s="239">
        <v>9290</v>
      </c>
      <c r="H916" s="239">
        <v>13200</v>
      </c>
      <c r="I916" s="239">
        <v>19000</v>
      </c>
      <c r="J916" s="239">
        <v>22800</v>
      </c>
      <c r="K916" s="239">
        <v>26300</v>
      </c>
      <c r="L916" s="239">
        <v>33300</v>
      </c>
      <c r="M916" s="239">
        <v>35900</v>
      </c>
    </row>
    <row r="917" spans="1:13" x14ac:dyDescent="0.4">
      <c r="A917" s="236"/>
      <c r="B917" s="236"/>
      <c r="C917" s="236"/>
      <c r="D917" s="237"/>
      <c r="E917" s="238" t="s">
        <v>66</v>
      </c>
      <c r="F917" s="239">
        <v>3710</v>
      </c>
      <c r="G917" s="239">
        <v>8280</v>
      </c>
      <c r="H917" s="239">
        <v>12300</v>
      </c>
      <c r="I917" s="239">
        <v>18300</v>
      </c>
      <c r="J917" s="239">
        <v>22300</v>
      </c>
      <c r="K917" s="239">
        <v>26200</v>
      </c>
      <c r="L917" s="239">
        <v>33000</v>
      </c>
      <c r="M917" s="239">
        <v>36500</v>
      </c>
    </row>
    <row r="918" spans="1:13" x14ac:dyDescent="0.4">
      <c r="A918" s="155">
        <v>350</v>
      </c>
      <c r="B918" s="155" t="s">
        <v>1500</v>
      </c>
      <c r="C918" s="155">
        <v>5</v>
      </c>
      <c r="D918" s="230" t="s">
        <v>1502</v>
      </c>
      <c r="E918" s="231" t="s">
        <v>64</v>
      </c>
      <c r="F918" s="155">
        <v>38.9</v>
      </c>
      <c r="G918" s="155">
        <v>70.7</v>
      </c>
      <c r="H918" s="155">
        <v>95.3</v>
      </c>
      <c r="I918" s="155">
        <v>130</v>
      </c>
      <c r="J918" s="155">
        <v>158</v>
      </c>
      <c r="K918" s="232">
        <v>187</v>
      </c>
      <c r="L918" s="232">
        <v>218</v>
      </c>
      <c r="M918" s="232">
        <v>262</v>
      </c>
    </row>
    <row r="919" spans="1:13" x14ac:dyDescent="0.4">
      <c r="A919" s="236">
        <v>351</v>
      </c>
      <c r="B919" s="236" t="s">
        <v>1504</v>
      </c>
      <c r="C919" s="236">
        <v>5</v>
      </c>
      <c r="D919" s="237" t="s">
        <v>1506</v>
      </c>
      <c r="E919" s="238" t="s">
        <v>64</v>
      </c>
      <c r="F919" s="236">
        <v>74.400000000000006</v>
      </c>
      <c r="G919" s="236">
        <v>243</v>
      </c>
      <c r="H919" s="236">
        <v>442</v>
      </c>
      <c r="I919" s="236">
        <v>822</v>
      </c>
      <c r="J919" s="239">
        <v>1220</v>
      </c>
      <c r="K919" s="239">
        <v>1720</v>
      </c>
      <c r="L919" s="239">
        <v>2360</v>
      </c>
      <c r="M919" s="239">
        <v>3420</v>
      </c>
    </row>
    <row r="920" spans="1:13" x14ac:dyDescent="0.4">
      <c r="A920" s="155">
        <v>352</v>
      </c>
      <c r="B920" s="155" t="s">
        <v>1508</v>
      </c>
      <c r="C920" s="155">
        <v>5</v>
      </c>
      <c r="D920" s="230">
        <v>2.2200000000000002</v>
      </c>
      <c r="E920" s="231" t="s">
        <v>64</v>
      </c>
      <c r="F920" s="155">
        <v>15</v>
      </c>
      <c r="G920" s="155">
        <v>47.3</v>
      </c>
      <c r="H920" s="155">
        <v>82.3</v>
      </c>
      <c r="I920" s="155">
        <v>144</v>
      </c>
      <c r="J920" s="155">
        <v>202</v>
      </c>
      <c r="K920" s="232">
        <v>272</v>
      </c>
      <c r="L920" s="232">
        <v>353</v>
      </c>
      <c r="M920" s="232">
        <v>478</v>
      </c>
    </row>
    <row r="921" spans="1:13" x14ac:dyDescent="0.4">
      <c r="A921" s="236">
        <v>353</v>
      </c>
      <c r="B921" s="236" t="s">
        <v>1510</v>
      </c>
      <c r="C921" s="236">
        <v>5</v>
      </c>
      <c r="D921" s="237">
        <v>23.1</v>
      </c>
      <c r="E921" s="238" t="s">
        <v>64</v>
      </c>
      <c r="F921" s="236">
        <v>67.900000000000006</v>
      </c>
      <c r="G921" s="236">
        <v>264</v>
      </c>
      <c r="H921" s="236">
        <v>532</v>
      </c>
      <c r="I921" s="239">
        <v>1110</v>
      </c>
      <c r="J921" s="239">
        <v>1780</v>
      </c>
      <c r="K921" s="239">
        <v>2710</v>
      </c>
      <c r="L921" s="239">
        <v>3970</v>
      </c>
      <c r="M921" s="239">
        <v>6290</v>
      </c>
    </row>
    <row r="922" spans="1:13" x14ac:dyDescent="0.4">
      <c r="A922" s="155">
        <v>354</v>
      </c>
      <c r="B922" s="155" t="s">
        <v>1513</v>
      </c>
      <c r="C922" s="155">
        <v>2</v>
      </c>
      <c r="D922" s="230" t="s">
        <v>1515</v>
      </c>
      <c r="E922" s="231" t="s">
        <v>64</v>
      </c>
      <c r="F922" s="155">
        <v>240</v>
      </c>
      <c r="G922" s="155">
        <v>519</v>
      </c>
      <c r="H922" s="155">
        <v>750</v>
      </c>
      <c r="I922" s="232">
        <v>1080</v>
      </c>
      <c r="J922" s="232">
        <v>1350</v>
      </c>
      <c r="K922" s="232">
        <v>1630</v>
      </c>
      <c r="L922" s="232">
        <v>1930</v>
      </c>
      <c r="M922" s="232">
        <v>2340</v>
      </c>
    </row>
    <row r="923" spans="1:13" x14ac:dyDescent="0.4">
      <c r="A923" s="155"/>
      <c r="B923" s="155"/>
      <c r="C923" s="155"/>
      <c r="D923" s="230"/>
      <c r="E923" s="231" t="s">
        <v>65</v>
      </c>
      <c r="F923" s="155">
        <v>303</v>
      </c>
      <c r="G923" s="155">
        <v>725</v>
      </c>
      <c r="H923" s="155">
        <v>884</v>
      </c>
      <c r="I923" s="232">
        <v>1360</v>
      </c>
      <c r="J923" s="232">
        <v>1680</v>
      </c>
      <c r="K923" s="232">
        <v>2000</v>
      </c>
      <c r="L923" s="232">
        <v>2610</v>
      </c>
      <c r="M923" s="232">
        <v>2870</v>
      </c>
    </row>
    <row r="924" spans="1:13" x14ac:dyDescent="0.4">
      <c r="A924" s="155"/>
      <c r="B924" s="155"/>
      <c r="C924" s="155"/>
      <c r="D924" s="230"/>
      <c r="E924" s="231" t="s">
        <v>66</v>
      </c>
      <c r="F924" s="155">
        <v>257</v>
      </c>
      <c r="G924" s="155">
        <v>624</v>
      </c>
      <c r="H924" s="155">
        <v>839</v>
      </c>
      <c r="I924" s="232">
        <v>1290</v>
      </c>
      <c r="J924" s="232">
        <v>1600</v>
      </c>
      <c r="K924" s="232">
        <v>1920</v>
      </c>
      <c r="L924" s="232">
        <v>2450</v>
      </c>
      <c r="M924" s="232">
        <v>2750</v>
      </c>
    </row>
    <row r="925" spans="1:13" x14ac:dyDescent="0.4">
      <c r="A925" s="236">
        <v>355</v>
      </c>
      <c r="B925" s="236" t="s">
        <v>1516</v>
      </c>
      <c r="C925" s="236">
        <v>5</v>
      </c>
      <c r="D925" s="237" t="s">
        <v>1518</v>
      </c>
      <c r="E925" s="238" t="s">
        <v>64</v>
      </c>
      <c r="F925" s="236">
        <v>18.100000000000001</v>
      </c>
      <c r="G925" s="236">
        <v>37.1</v>
      </c>
      <c r="H925" s="236">
        <v>52.8</v>
      </c>
      <c r="I925" s="236">
        <v>75.900000000000006</v>
      </c>
      <c r="J925" s="236">
        <v>95</v>
      </c>
      <c r="K925" s="239">
        <v>116</v>
      </c>
      <c r="L925" s="239">
        <v>138</v>
      </c>
      <c r="M925" s="239">
        <v>169</v>
      </c>
    </row>
    <row r="926" spans="1:13" x14ac:dyDescent="0.4">
      <c r="A926" s="155">
        <v>356</v>
      </c>
      <c r="B926" s="155" t="s">
        <v>1519</v>
      </c>
      <c r="C926" s="155">
        <v>5</v>
      </c>
      <c r="D926" s="230" t="s">
        <v>1521</v>
      </c>
      <c r="E926" s="231" t="s">
        <v>64</v>
      </c>
      <c r="F926" s="155">
        <v>539</v>
      </c>
      <c r="G926" s="232">
        <v>1450</v>
      </c>
      <c r="H926" s="232">
        <v>2360</v>
      </c>
      <c r="I926" s="232">
        <v>3870</v>
      </c>
      <c r="J926" s="232">
        <v>5260</v>
      </c>
      <c r="K926" s="232">
        <v>6870</v>
      </c>
      <c r="L926" s="232">
        <v>8720</v>
      </c>
      <c r="M926" s="232">
        <v>11500</v>
      </c>
    </row>
    <row r="927" spans="1:13" x14ac:dyDescent="0.4">
      <c r="A927" s="236">
        <v>357</v>
      </c>
      <c r="B927" s="236" t="s">
        <v>1523</v>
      </c>
      <c r="C927" s="236">
        <v>5</v>
      </c>
      <c r="D927" s="237" t="s">
        <v>1525</v>
      </c>
      <c r="E927" s="238" t="s">
        <v>64</v>
      </c>
      <c r="F927" s="236">
        <v>774</v>
      </c>
      <c r="G927" s="239">
        <v>1640</v>
      </c>
      <c r="H927" s="239">
        <v>2370</v>
      </c>
      <c r="I927" s="239">
        <v>3450</v>
      </c>
      <c r="J927" s="239">
        <v>4340</v>
      </c>
      <c r="K927" s="239">
        <v>5310</v>
      </c>
      <c r="L927" s="239">
        <v>6340</v>
      </c>
      <c r="M927" s="239">
        <v>7820</v>
      </c>
    </row>
    <row r="928" spans="1:13" x14ac:dyDescent="0.4">
      <c r="A928" s="155">
        <v>358</v>
      </c>
      <c r="B928" s="155" t="s">
        <v>1527</v>
      </c>
      <c r="C928" s="155">
        <v>5</v>
      </c>
      <c r="D928" s="230" t="s">
        <v>1529</v>
      </c>
      <c r="E928" s="231" t="s">
        <v>64</v>
      </c>
      <c r="F928" s="155">
        <v>12.1</v>
      </c>
      <c r="G928" s="155">
        <v>34.1</v>
      </c>
      <c r="H928" s="155">
        <v>55.9</v>
      </c>
      <c r="I928" s="155">
        <v>91.8</v>
      </c>
      <c r="J928" s="155">
        <v>124</v>
      </c>
      <c r="K928" s="232">
        <v>161</v>
      </c>
      <c r="L928" s="232">
        <v>202</v>
      </c>
      <c r="M928" s="232">
        <v>263</v>
      </c>
    </row>
    <row r="929" spans="1:13" x14ac:dyDescent="0.4">
      <c r="A929" s="236">
        <v>359</v>
      </c>
      <c r="B929" s="236" t="s">
        <v>1530</v>
      </c>
      <c r="C929" s="236">
        <v>5</v>
      </c>
      <c r="D929" s="237" t="s">
        <v>1532</v>
      </c>
      <c r="E929" s="238" t="s">
        <v>64</v>
      </c>
      <c r="F929" s="239">
        <v>251</v>
      </c>
      <c r="G929" s="239">
        <v>547</v>
      </c>
      <c r="H929" s="239">
        <v>794</v>
      </c>
      <c r="I929" s="239">
        <v>1150</v>
      </c>
      <c r="J929" s="239">
        <v>1440</v>
      </c>
      <c r="K929" s="239">
        <v>1760</v>
      </c>
      <c r="L929" s="239">
        <v>2080</v>
      </c>
      <c r="M929" s="239">
        <v>2540</v>
      </c>
    </row>
    <row r="930" spans="1:13" x14ac:dyDescent="0.4">
      <c r="A930" s="155">
        <v>360</v>
      </c>
      <c r="B930" s="155" t="s">
        <v>1536</v>
      </c>
      <c r="C930" s="155">
        <v>5</v>
      </c>
      <c r="D930" s="230" t="s">
        <v>1538</v>
      </c>
      <c r="E930" s="231" t="s">
        <v>64</v>
      </c>
      <c r="F930" s="232">
        <v>1500</v>
      </c>
      <c r="G930" s="232">
        <v>4270</v>
      </c>
      <c r="H930" s="232">
        <v>7100</v>
      </c>
      <c r="I930" s="232">
        <v>11900</v>
      </c>
      <c r="J930" s="232">
        <v>16300</v>
      </c>
      <c r="K930" s="232">
        <v>21500</v>
      </c>
      <c r="L930" s="232">
        <v>27400</v>
      </c>
      <c r="M930" s="232">
        <v>36400</v>
      </c>
    </row>
    <row r="931" spans="1:13" x14ac:dyDescent="0.4">
      <c r="A931" s="236">
        <v>361</v>
      </c>
      <c r="B931" s="236" t="s">
        <v>1541</v>
      </c>
      <c r="C931" s="236">
        <v>2</v>
      </c>
      <c r="D931" s="237">
        <v>2.16</v>
      </c>
      <c r="E931" s="238" t="s">
        <v>64</v>
      </c>
      <c r="F931" s="239">
        <v>133</v>
      </c>
      <c r="G931" s="239">
        <v>433</v>
      </c>
      <c r="H931" s="239">
        <v>751</v>
      </c>
      <c r="I931" s="239">
        <v>1290</v>
      </c>
      <c r="J931" s="239">
        <v>1770</v>
      </c>
      <c r="K931" s="239">
        <v>2320</v>
      </c>
      <c r="L931" s="239">
        <v>2940</v>
      </c>
      <c r="M931" s="239">
        <v>3840</v>
      </c>
    </row>
    <row r="932" spans="1:13" x14ac:dyDescent="0.4">
      <c r="A932" s="236"/>
      <c r="B932" s="236"/>
      <c r="C932" s="236"/>
      <c r="D932" s="237"/>
      <c r="E932" s="238" t="s">
        <v>65</v>
      </c>
      <c r="F932" s="239">
        <v>248</v>
      </c>
      <c r="G932" s="239">
        <v>565</v>
      </c>
      <c r="H932" s="239">
        <v>877</v>
      </c>
      <c r="I932" s="239">
        <v>1360</v>
      </c>
      <c r="J932" s="239">
        <v>1690</v>
      </c>
      <c r="K932" s="239">
        <v>2020</v>
      </c>
      <c r="L932" s="239">
        <v>2650</v>
      </c>
      <c r="M932" s="239">
        <v>2930</v>
      </c>
    </row>
    <row r="933" spans="1:13" x14ac:dyDescent="0.4">
      <c r="A933" s="236"/>
      <c r="B933" s="236"/>
      <c r="C933" s="236"/>
      <c r="D933" s="237"/>
      <c r="E933" s="238" t="s">
        <v>66</v>
      </c>
      <c r="F933" s="239">
        <v>183</v>
      </c>
      <c r="G933" s="239">
        <v>531</v>
      </c>
      <c r="H933" s="239">
        <v>857</v>
      </c>
      <c r="I933" s="239">
        <v>1350</v>
      </c>
      <c r="J933" s="239">
        <v>1700</v>
      </c>
      <c r="K933" s="239">
        <v>2050</v>
      </c>
      <c r="L933" s="239">
        <v>2670</v>
      </c>
      <c r="M933" s="239">
        <v>3000</v>
      </c>
    </row>
    <row r="934" spans="1:13" x14ac:dyDescent="0.4">
      <c r="A934" s="155">
        <v>362</v>
      </c>
      <c r="B934" s="155" t="s">
        <v>1543</v>
      </c>
      <c r="C934" s="155">
        <v>2</v>
      </c>
      <c r="D934" s="230" t="s">
        <v>1545</v>
      </c>
      <c r="E934" s="231" t="s">
        <v>64</v>
      </c>
      <c r="F934" s="232">
        <v>2410</v>
      </c>
      <c r="G934" s="232">
        <v>5790</v>
      </c>
      <c r="H934" s="232">
        <v>9020</v>
      </c>
      <c r="I934" s="232">
        <v>14300</v>
      </c>
      <c r="J934" s="232">
        <v>19100</v>
      </c>
      <c r="K934" s="232">
        <v>24800</v>
      </c>
      <c r="L934" s="232">
        <v>31200</v>
      </c>
      <c r="M934" s="232">
        <v>41200</v>
      </c>
    </row>
    <row r="935" spans="1:13" x14ac:dyDescent="0.4">
      <c r="A935" s="155"/>
      <c r="B935" s="155"/>
      <c r="C935" s="155"/>
      <c r="D935" s="230"/>
      <c r="E935" s="231" t="s">
        <v>65</v>
      </c>
      <c r="F935" s="232">
        <v>5960</v>
      </c>
      <c r="G935" s="232">
        <v>10700</v>
      </c>
      <c r="H935" s="232">
        <v>14700</v>
      </c>
      <c r="I935" s="232">
        <v>20700</v>
      </c>
      <c r="J935" s="232">
        <v>24400</v>
      </c>
      <c r="K935" s="232">
        <v>27800</v>
      </c>
      <c r="L935" s="232">
        <v>35000</v>
      </c>
      <c r="M935" s="232">
        <v>37100</v>
      </c>
    </row>
    <row r="936" spans="1:13" x14ac:dyDescent="0.4">
      <c r="A936" s="155"/>
      <c r="B936" s="155"/>
      <c r="C936" s="155"/>
      <c r="D936" s="230"/>
      <c r="E936" s="231" t="s">
        <v>66</v>
      </c>
      <c r="F936" s="232">
        <v>2700</v>
      </c>
      <c r="G936" s="232">
        <v>7130</v>
      </c>
      <c r="H936" s="232">
        <v>11500</v>
      </c>
      <c r="I936" s="232">
        <v>18100</v>
      </c>
      <c r="J936" s="232">
        <v>22600</v>
      </c>
      <c r="K936" s="232">
        <v>26900</v>
      </c>
      <c r="L936" s="232">
        <v>33900</v>
      </c>
      <c r="M936" s="232">
        <v>38100</v>
      </c>
    </row>
    <row r="937" spans="1:13" x14ac:dyDescent="0.4">
      <c r="A937" s="236">
        <v>363</v>
      </c>
      <c r="B937" s="236" t="s">
        <v>1548</v>
      </c>
      <c r="C937" s="236">
        <v>5</v>
      </c>
      <c r="D937" s="237" t="s">
        <v>1550</v>
      </c>
      <c r="E937" s="238" t="s">
        <v>64</v>
      </c>
      <c r="F937" s="236">
        <v>25.5</v>
      </c>
      <c r="G937" s="236">
        <v>43.9</v>
      </c>
      <c r="H937" s="236">
        <v>57.9</v>
      </c>
      <c r="I937" s="236">
        <v>77.3</v>
      </c>
      <c r="J937" s="236">
        <v>92.8</v>
      </c>
      <c r="K937" s="239">
        <v>109</v>
      </c>
      <c r="L937" s="239">
        <v>127</v>
      </c>
      <c r="M937" s="239">
        <v>151</v>
      </c>
    </row>
    <row r="938" spans="1:13" x14ac:dyDescent="0.4">
      <c r="A938" s="155">
        <v>364</v>
      </c>
      <c r="B938" s="155" t="s">
        <v>1552</v>
      </c>
      <c r="C938" s="155" t="s">
        <v>191</v>
      </c>
      <c r="D938" s="230" t="s">
        <v>1554</v>
      </c>
      <c r="E938" s="231" t="s">
        <v>64</v>
      </c>
      <c r="F938" s="230" t="s">
        <v>568</v>
      </c>
      <c r="G938" s="230" t="s">
        <v>568</v>
      </c>
      <c r="H938" s="230" t="s">
        <v>568</v>
      </c>
      <c r="I938" s="230" t="s">
        <v>568</v>
      </c>
      <c r="J938" s="230" t="s">
        <v>568</v>
      </c>
      <c r="K938" s="242" t="s">
        <v>568</v>
      </c>
      <c r="L938" s="242" t="s">
        <v>568</v>
      </c>
      <c r="M938" s="242" t="s">
        <v>568</v>
      </c>
    </row>
    <row r="939" spans="1:13" x14ac:dyDescent="0.4">
      <c r="A939" s="236">
        <v>365</v>
      </c>
      <c r="B939" s="236" t="s">
        <v>1555</v>
      </c>
      <c r="C939" s="236">
        <v>5</v>
      </c>
      <c r="D939" s="237">
        <v>2.4700000000000002</v>
      </c>
      <c r="E939" s="238" t="s">
        <v>64</v>
      </c>
      <c r="F939" s="236">
        <v>39.799999999999997</v>
      </c>
      <c r="G939" s="236">
        <v>109</v>
      </c>
      <c r="H939" s="236">
        <v>182</v>
      </c>
      <c r="I939" s="236">
        <v>308</v>
      </c>
      <c r="J939" s="236">
        <v>431</v>
      </c>
      <c r="K939" s="239">
        <v>578</v>
      </c>
      <c r="L939" s="239">
        <v>755</v>
      </c>
      <c r="M939" s="239">
        <v>1040</v>
      </c>
    </row>
    <row r="940" spans="1:13" x14ac:dyDescent="0.4">
      <c r="A940" s="155">
        <v>366</v>
      </c>
      <c r="B940" s="155" t="s">
        <v>1557</v>
      </c>
      <c r="C940" s="155">
        <v>5</v>
      </c>
      <c r="D940" s="230" t="s">
        <v>1559</v>
      </c>
      <c r="E940" s="231" t="s">
        <v>64</v>
      </c>
      <c r="F940" s="155">
        <v>38</v>
      </c>
      <c r="G940" s="155">
        <v>112</v>
      </c>
      <c r="H940" s="155">
        <v>185</v>
      </c>
      <c r="I940" s="155">
        <v>299</v>
      </c>
      <c r="J940" s="155">
        <v>397</v>
      </c>
      <c r="K940" s="232">
        <v>505</v>
      </c>
      <c r="L940" s="232">
        <v>620</v>
      </c>
      <c r="M940" s="232">
        <v>782</v>
      </c>
    </row>
    <row r="941" spans="1:13" x14ac:dyDescent="0.4">
      <c r="A941" s="236">
        <v>367</v>
      </c>
      <c r="B941" s="236" t="s">
        <v>1560</v>
      </c>
      <c r="C941" s="236">
        <v>2</v>
      </c>
      <c r="D941" s="237" t="s">
        <v>1562</v>
      </c>
      <c r="E941" s="238" t="s">
        <v>64</v>
      </c>
      <c r="F941" s="239">
        <v>2520</v>
      </c>
      <c r="G941" s="239">
        <v>6020</v>
      </c>
      <c r="H941" s="239">
        <v>9370</v>
      </c>
      <c r="I941" s="239">
        <v>14900</v>
      </c>
      <c r="J941" s="239">
        <v>19900</v>
      </c>
      <c r="K941" s="239">
        <v>25900</v>
      </c>
      <c r="L941" s="239">
        <v>32700</v>
      </c>
      <c r="M941" s="239">
        <v>43300</v>
      </c>
    </row>
    <row r="942" spans="1:13" x14ac:dyDescent="0.4">
      <c r="A942" s="236"/>
      <c r="B942" s="236"/>
      <c r="C942" s="236"/>
      <c r="D942" s="237"/>
      <c r="E942" s="238" t="s">
        <v>65</v>
      </c>
      <c r="F942" s="239">
        <v>4730</v>
      </c>
      <c r="G942" s="239">
        <v>9990</v>
      </c>
      <c r="H942" s="239">
        <v>13300</v>
      </c>
      <c r="I942" s="239">
        <v>18900</v>
      </c>
      <c r="J942" s="239">
        <v>22500</v>
      </c>
      <c r="K942" s="239">
        <v>25800</v>
      </c>
      <c r="L942" s="239">
        <v>32600</v>
      </c>
      <c r="M942" s="239">
        <v>34800</v>
      </c>
    </row>
    <row r="943" spans="1:13" x14ac:dyDescent="0.4">
      <c r="A943" s="236"/>
      <c r="B943" s="236"/>
      <c r="C943" s="236"/>
      <c r="D943" s="237"/>
      <c r="E943" s="238" t="s">
        <v>66</v>
      </c>
      <c r="F943" s="239">
        <v>2620</v>
      </c>
      <c r="G943" s="239">
        <v>6630</v>
      </c>
      <c r="H943" s="239">
        <v>10500</v>
      </c>
      <c r="I943" s="239">
        <v>16600</v>
      </c>
      <c r="J943" s="239">
        <v>21200</v>
      </c>
      <c r="K943" s="239">
        <v>25900</v>
      </c>
      <c r="L943" s="239">
        <v>32700</v>
      </c>
      <c r="M943" s="239">
        <v>38000</v>
      </c>
    </row>
    <row r="944" spans="1:13" x14ac:dyDescent="0.4">
      <c r="A944" s="155">
        <v>368</v>
      </c>
      <c r="B944" s="155" t="s">
        <v>1565</v>
      </c>
      <c r="C944" s="155">
        <v>2</v>
      </c>
      <c r="D944" s="230" t="s">
        <v>1567</v>
      </c>
      <c r="E944" s="231" t="s">
        <v>64</v>
      </c>
      <c r="F944" s="155">
        <v>35.299999999999997</v>
      </c>
      <c r="G944" s="155">
        <v>104</v>
      </c>
      <c r="H944" s="155">
        <v>175</v>
      </c>
      <c r="I944" s="155">
        <v>295</v>
      </c>
      <c r="J944" s="155">
        <v>406</v>
      </c>
      <c r="K944" s="232">
        <v>535</v>
      </c>
      <c r="L944" s="232">
        <v>682</v>
      </c>
      <c r="M944" s="232">
        <v>906</v>
      </c>
    </row>
    <row r="945" spans="1:13" x14ac:dyDescent="0.4">
      <c r="A945" s="155"/>
      <c r="B945" s="155"/>
      <c r="C945" s="155"/>
      <c r="D945" s="230"/>
      <c r="E945" s="231" t="s">
        <v>65</v>
      </c>
      <c r="F945" s="155">
        <v>62.8</v>
      </c>
      <c r="G945" s="155">
        <v>154</v>
      </c>
      <c r="H945" s="155">
        <v>242</v>
      </c>
      <c r="I945" s="155">
        <v>383</v>
      </c>
      <c r="J945" s="155">
        <v>479</v>
      </c>
      <c r="K945" s="232">
        <v>573</v>
      </c>
      <c r="L945" s="232">
        <v>755</v>
      </c>
      <c r="M945" s="232">
        <v>843</v>
      </c>
    </row>
    <row r="946" spans="1:13" x14ac:dyDescent="0.4">
      <c r="A946" s="155"/>
      <c r="B946" s="155"/>
      <c r="C946" s="155"/>
      <c r="D946" s="230"/>
      <c r="E946" s="231" t="s">
        <v>66</v>
      </c>
      <c r="F946" s="155">
        <v>44.3</v>
      </c>
      <c r="G946" s="155">
        <v>135</v>
      </c>
      <c r="H946" s="155">
        <v>226</v>
      </c>
      <c r="I946" s="155">
        <v>368</v>
      </c>
      <c r="J946" s="155">
        <v>469</v>
      </c>
      <c r="K946" s="232">
        <v>568</v>
      </c>
      <c r="L946" s="232">
        <v>745</v>
      </c>
      <c r="M946" s="232">
        <v>850</v>
      </c>
    </row>
    <row r="947" spans="1:13" x14ac:dyDescent="0.4">
      <c r="A947" s="236">
        <v>369</v>
      </c>
      <c r="B947" s="236" t="s">
        <v>1568</v>
      </c>
      <c r="C947" s="236">
        <v>5</v>
      </c>
      <c r="D947" s="237" t="s">
        <v>359</v>
      </c>
      <c r="E947" s="238" t="s">
        <v>64</v>
      </c>
      <c r="F947" s="236">
        <v>99</v>
      </c>
      <c r="G947" s="236">
        <v>179</v>
      </c>
      <c r="H947" s="236">
        <v>239</v>
      </c>
      <c r="I947" s="236">
        <v>322</v>
      </c>
      <c r="J947" s="236">
        <v>387</v>
      </c>
      <c r="K947" s="239">
        <v>456</v>
      </c>
      <c r="L947" s="239">
        <v>527</v>
      </c>
      <c r="M947" s="239">
        <v>625</v>
      </c>
    </row>
    <row r="948" spans="1:13" x14ac:dyDescent="0.4">
      <c r="A948" s="155">
        <v>370</v>
      </c>
      <c r="B948" s="155" t="s">
        <v>1572</v>
      </c>
      <c r="C948" s="155">
        <v>2</v>
      </c>
      <c r="D948" s="230" t="s">
        <v>1574</v>
      </c>
      <c r="E948" s="231" t="s">
        <v>64</v>
      </c>
      <c r="F948" s="155">
        <v>135</v>
      </c>
      <c r="G948" s="155">
        <v>304</v>
      </c>
      <c r="H948" s="155">
        <v>453</v>
      </c>
      <c r="I948" s="155">
        <v>680</v>
      </c>
      <c r="J948" s="155">
        <v>874</v>
      </c>
      <c r="K948" s="232">
        <v>1090</v>
      </c>
      <c r="L948" s="232">
        <v>1320</v>
      </c>
      <c r="M948" s="232">
        <v>1660</v>
      </c>
    </row>
    <row r="949" spans="1:13" x14ac:dyDescent="0.4">
      <c r="A949" s="155"/>
      <c r="B949" s="155"/>
      <c r="C949" s="155"/>
      <c r="D949" s="230"/>
      <c r="E949" s="231" t="s">
        <v>65</v>
      </c>
      <c r="F949" s="155">
        <v>180</v>
      </c>
      <c r="G949" s="155">
        <v>420</v>
      </c>
      <c r="H949" s="155">
        <v>512</v>
      </c>
      <c r="I949" s="155">
        <v>785</v>
      </c>
      <c r="J949" s="155">
        <v>969</v>
      </c>
      <c r="K949" s="232">
        <v>1150</v>
      </c>
      <c r="L949" s="232">
        <v>1500</v>
      </c>
      <c r="M949" s="232">
        <v>1650</v>
      </c>
    </row>
    <row r="950" spans="1:13" x14ac:dyDescent="0.4">
      <c r="A950" s="155"/>
      <c r="B950" s="155"/>
      <c r="C950" s="155"/>
      <c r="D950" s="230"/>
      <c r="E950" s="231" t="s">
        <v>66</v>
      </c>
      <c r="F950" s="155">
        <v>141</v>
      </c>
      <c r="G950" s="155">
        <v>340</v>
      </c>
      <c r="H950" s="155">
        <v>481</v>
      </c>
      <c r="I950" s="155">
        <v>741</v>
      </c>
      <c r="J950" s="155">
        <v>934</v>
      </c>
      <c r="K950" s="232">
        <v>1130</v>
      </c>
      <c r="L950" s="232">
        <v>1440</v>
      </c>
      <c r="M950" s="232">
        <v>1650</v>
      </c>
    </row>
    <row r="951" spans="1:13" x14ac:dyDescent="0.4">
      <c r="A951" s="236">
        <v>371</v>
      </c>
      <c r="B951" s="236" t="s">
        <v>1576</v>
      </c>
      <c r="C951" s="236">
        <v>2</v>
      </c>
      <c r="D951" s="237">
        <v>788</v>
      </c>
      <c r="E951" s="238" t="s">
        <v>64</v>
      </c>
      <c r="F951" s="239">
        <v>4000</v>
      </c>
      <c r="G951" s="239">
        <v>9040</v>
      </c>
      <c r="H951" s="239">
        <v>13400</v>
      </c>
      <c r="I951" s="239">
        <v>19800</v>
      </c>
      <c r="J951" s="239">
        <v>25100</v>
      </c>
      <c r="K951" s="239">
        <v>30900</v>
      </c>
      <c r="L951" s="239">
        <v>37100</v>
      </c>
      <c r="M951" s="239">
        <v>45700</v>
      </c>
    </row>
    <row r="952" spans="1:13" x14ac:dyDescent="0.4">
      <c r="A952" s="236"/>
      <c r="B952" s="236"/>
      <c r="C952" s="236"/>
      <c r="D952" s="237"/>
      <c r="E952" s="238" t="s">
        <v>2159</v>
      </c>
      <c r="F952" s="239">
        <v>6990</v>
      </c>
      <c r="G952" s="239">
        <v>13800</v>
      </c>
      <c r="H952" s="239">
        <v>18000</v>
      </c>
      <c r="I952" s="239">
        <v>25200</v>
      </c>
      <c r="J952" s="239">
        <v>29600</v>
      </c>
      <c r="K952" s="239">
        <v>33700</v>
      </c>
      <c r="L952" s="239">
        <v>42200</v>
      </c>
      <c r="M952" s="239">
        <v>44700</v>
      </c>
    </row>
    <row r="953" spans="1:13" x14ac:dyDescent="0.4">
      <c r="A953" s="236"/>
      <c r="B953" s="236"/>
      <c r="C953" s="236"/>
      <c r="D953" s="237"/>
      <c r="E953" s="238" t="s">
        <v>66</v>
      </c>
      <c r="F953" s="239">
        <v>4150</v>
      </c>
      <c r="G953" s="239">
        <v>9770</v>
      </c>
      <c r="H953" s="239">
        <v>14600</v>
      </c>
      <c r="I953" s="239">
        <v>21900</v>
      </c>
      <c r="J953" s="239">
        <v>27200</v>
      </c>
      <c r="K953" s="239">
        <v>32300</v>
      </c>
      <c r="L953" s="239">
        <v>39800</v>
      </c>
      <c r="M953" s="239">
        <v>45100</v>
      </c>
    </row>
    <row r="954" spans="1:13" x14ac:dyDescent="0.4">
      <c r="A954" s="155">
        <v>372</v>
      </c>
      <c r="B954" s="155" t="s">
        <v>1580</v>
      </c>
      <c r="C954" s="155">
        <v>1</v>
      </c>
      <c r="D954" s="230">
        <v>11.9</v>
      </c>
      <c r="E954" s="231" t="s">
        <v>64</v>
      </c>
      <c r="F954" s="232">
        <v>122</v>
      </c>
      <c r="G954" s="232">
        <v>374</v>
      </c>
      <c r="H954" s="232">
        <v>639</v>
      </c>
      <c r="I954" s="232">
        <v>1090</v>
      </c>
      <c r="J954" s="232">
        <v>1510</v>
      </c>
      <c r="K954" s="232">
        <v>1990</v>
      </c>
      <c r="L954" s="232">
        <v>2550</v>
      </c>
      <c r="M954" s="232">
        <v>3380</v>
      </c>
    </row>
    <row r="955" spans="1:13" x14ac:dyDescent="0.4">
      <c r="A955" s="155"/>
      <c r="B955" s="155"/>
      <c r="C955" s="155"/>
      <c r="D955" s="230"/>
      <c r="E955" s="231" t="s">
        <v>2159</v>
      </c>
      <c r="F955" s="232">
        <v>166</v>
      </c>
      <c r="G955" s="232">
        <v>371</v>
      </c>
      <c r="H955" s="232">
        <v>548</v>
      </c>
      <c r="I955" s="232">
        <v>795</v>
      </c>
      <c r="J955" s="232">
        <v>988</v>
      </c>
      <c r="K955" s="232">
        <v>1200</v>
      </c>
      <c r="L955" s="232">
        <v>1430</v>
      </c>
      <c r="M955" s="232">
        <v>1700</v>
      </c>
    </row>
    <row r="956" spans="1:13" x14ac:dyDescent="0.4">
      <c r="A956" s="155"/>
      <c r="B956" s="155"/>
      <c r="C956" s="155"/>
      <c r="D956" s="230"/>
      <c r="E956" s="231" t="s">
        <v>66</v>
      </c>
      <c r="F956" s="232">
        <v>133</v>
      </c>
      <c r="G956" s="232">
        <v>373</v>
      </c>
      <c r="H956" s="232">
        <v>598</v>
      </c>
      <c r="I956" s="232">
        <v>930</v>
      </c>
      <c r="J956" s="232">
        <v>1200</v>
      </c>
      <c r="K956" s="232">
        <v>1480</v>
      </c>
      <c r="L956" s="232">
        <v>1790</v>
      </c>
      <c r="M956" s="232">
        <v>2170</v>
      </c>
    </row>
    <row r="957" spans="1:13" x14ac:dyDescent="0.4">
      <c r="A957" s="236">
        <v>373</v>
      </c>
      <c r="B957" s="236" t="s">
        <v>1585</v>
      </c>
      <c r="C957" s="236">
        <v>1</v>
      </c>
      <c r="D957" s="237">
        <v>1.43</v>
      </c>
      <c r="E957" s="238" t="s">
        <v>64</v>
      </c>
      <c r="F957" s="236">
        <v>45.7</v>
      </c>
      <c r="G957" s="236">
        <v>154</v>
      </c>
      <c r="H957" s="236">
        <v>269</v>
      </c>
      <c r="I957" s="236">
        <v>463</v>
      </c>
      <c r="J957" s="236">
        <v>639</v>
      </c>
      <c r="K957" s="239">
        <v>838</v>
      </c>
      <c r="L957" s="239">
        <v>1060</v>
      </c>
      <c r="M957" s="239">
        <v>1380</v>
      </c>
    </row>
    <row r="958" spans="1:13" x14ac:dyDescent="0.4">
      <c r="A958" s="236"/>
      <c r="B958" s="236"/>
      <c r="C958" s="236"/>
      <c r="D958" s="237"/>
      <c r="E958" s="238" t="s">
        <v>65</v>
      </c>
      <c r="F958" s="236">
        <v>65</v>
      </c>
      <c r="G958" s="236">
        <v>164</v>
      </c>
      <c r="H958" s="236">
        <v>260</v>
      </c>
      <c r="I958" s="236">
        <v>409</v>
      </c>
      <c r="J958" s="236">
        <v>536</v>
      </c>
      <c r="K958" s="239">
        <v>679</v>
      </c>
      <c r="L958" s="239">
        <v>845</v>
      </c>
      <c r="M958" s="239">
        <v>1050</v>
      </c>
    </row>
    <row r="959" spans="1:13" x14ac:dyDescent="0.4">
      <c r="A959" s="236"/>
      <c r="B959" s="236"/>
      <c r="C959" s="236"/>
      <c r="D959" s="237"/>
      <c r="E959" s="238" t="s">
        <v>66</v>
      </c>
      <c r="F959" s="236">
        <v>53</v>
      </c>
      <c r="G959" s="236">
        <v>159</v>
      </c>
      <c r="H959" s="236">
        <v>264</v>
      </c>
      <c r="I959" s="236">
        <v>428</v>
      </c>
      <c r="J959" s="236">
        <v>569</v>
      </c>
      <c r="K959" s="239">
        <v>725</v>
      </c>
      <c r="L959" s="239">
        <v>902</v>
      </c>
      <c r="M959" s="239">
        <v>1130</v>
      </c>
    </row>
    <row r="960" spans="1:13" x14ac:dyDescent="0.4">
      <c r="A960" s="155">
        <v>374</v>
      </c>
      <c r="B960" s="155" t="s">
        <v>1589</v>
      </c>
      <c r="C960" s="155">
        <v>1</v>
      </c>
      <c r="D960" s="230">
        <v>29.9</v>
      </c>
      <c r="E960" s="231" t="s">
        <v>64</v>
      </c>
      <c r="F960" s="232">
        <v>248</v>
      </c>
      <c r="G960" s="232">
        <v>796</v>
      </c>
      <c r="H960" s="232">
        <v>1420</v>
      </c>
      <c r="I960" s="232">
        <v>2560</v>
      </c>
      <c r="J960" s="232">
        <v>3690</v>
      </c>
      <c r="K960" s="232">
        <v>5090</v>
      </c>
      <c r="L960" s="232">
        <v>6790</v>
      </c>
      <c r="M960" s="232">
        <v>9530</v>
      </c>
    </row>
    <row r="961" spans="1:13" x14ac:dyDescent="0.4">
      <c r="A961" s="155"/>
      <c r="B961" s="155"/>
      <c r="C961" s="155"/>
      <c r="D961" s="230"/>
      <c r="E961" s="231" t="s">
        <v>2159</v>
      </c>
      <c r="F961" s="232">
        <v>405</v>
      </c>
      <c r="G961" s="232">
        <v>877</v>
      </c>
      <c r="H961" s="232">
        <v>1290</v>
      </c>
      <c r="I961" s="232">
        <v>1880</v>
      </c>
      <c r="J961" s="232">
        <v>2350</v>
      </c>
      <c r="K961" s="232">
        <v>2880</v>
      </c>
      <c r="L961" s="232">
        <v>3460</v>
      </c>
      <c r="M961" s="232">
        <v>4170</v>
      </c>
    </row>
    <row r="962" spans="1:13" x14ac:dyDescent="0.4">
      <c r="A962" s="155"/>
      <c r="B962" s="155"/>
      <c r="C962" s="155"/>
      <c r="D962" s="230"/>
      <c r="E962" s="231" t="s">
        <v>66</v>
      </c>
      <c r="F962" s="232">
        <v>285</v>
      </c>
      <c r="G962" s="232">
        <v>828</v>
      </c>
      <c r="H962" s="232">
        <v>1350</v>
      </c>
      <c r="I962" s="232">
        <v>2150</v>
      </c>
      <c r="J962" s="232">
        <v>2820</v>
      </c>
      <c r="K962" s="232">
        <v>3540</v>
      </c>
      <c r="L962" s="232">
        <v>4350</v>
      </c>
      <c r="M962" s="232">
        <v>5380</v>
      </c>
    </row>
    <row r="963" spans="1:13" x14ac:dyDescent="0.4">
      <c r="A963" s="236">
        <v>375</v>
      </c>
      <c r="B963" s="236" t="s">
        <v>1592</v>
      </c>
      <c r="C963" s="236">
        <v>2</v>
      </c>
      <c r="D963" s="237">
        <v>7.09</v>
      </c>
      <c r="E963" s="238" t="s">
        <v>64</v>
      </c>
      <c r="F963" s="239">
        <v>173</v>
      </c>
      <c r="G963" s="239">
        <v>571</v>
      </c>
      <c r="H963" s="239">
        <v>1030</v>
      </c>
      <c r="I963" s="239">
        <v>1890</v>
      </c>
      <c r="J963" s="239">
        <v>2750</v>
      </c>
      <c r="K963" s="239">
        <v>3830</v>
      </c>
      <c r="L963" s="239">
        <v>5130</v>
      </c>
      <c r="M963" s="239">
        <v>7270</v>
      </c>
    </row>
    <row r="964" spans="1:13" x14ac:dyDescent="0.4">
      <c r="A964" s="236"/>
      <c r="B964" s="236"/>
      <c r="C964" s="236"/>
      <c r="D964" s="237"/>
      <c r="E964" s="238" t="s">
        <v>65</v>
      </c>
      <c r="F964" s="239">
        <v>517</v>
      </c>
      <c r="G964" s="239">
        <v>1120</v>
      </c>
      <c r="H964" s="239">
        <v>1710</v>
      </c>
      <c r="I964" s="239">
        <v>2620</v>
      </c>
      <c r="J964" s="239">
        <v>3230</v>
      </c>
      <c r="K964" s="239">
        <v>3840</v>
      </c>
      <c r="L964" s="239">
        <v>5000</v>
      </c>
      <c r="M964" s="239">
        <v>5510</v>
      </c>
    </row>
    <row r="965" spans="1:13" x14ac:dyDescent="0.4">
      <c r="A965" s="236"/>
      <c r="B965" s="236"/>
      <c r="C965" s="236"/>
      <c r="D965" s="237"/>
      <c r="E965" s="238" t="s">
        <v>66</v>
      </c>
      <c r="F965" s="239">
        <v>252</v>
      </c>
      <c r="G965" s="239">
        <v>883</v>
      </c>
      <c r="H965" s="239">
        <v>1530</v>
      </c>
      <c r="I965" s="239">
        <v>2490</v>
      </c>
      <c r="J965" s="239">
        <v>3170</v>
      </c>
      <c r="K965" s="239">
        <v>3840</v>
      </c>
      <c r="L965" s="239">
        <v>5020</v>
      </c>
      <c r="M965" s="239">
        <v>5680</v>
      </c>
    </row>
    <row r="966" spans="1:13" x14ac:dyDescent="0.4">
      <c r="A966" s="155">
        <v>376</v>
      </c>
      <c r="B966" s="155" t="s">
        <v>1596</v>
      </c>
      <c r="C966" s="155">
        <v>2</v>
      </c>
      <c r="D966" s="230">
        <v>88</v>
      </c>
      <c r="E966" s="231" t="s">
        <v>64</v>
      </c>
      <c r="F966" s="232">
        <v>791</v>
      </c>
      <c r="G966" s="232">
        <v>2660</v>
      </c>
      <c r="H966" s="232">
        <v>4830</v>
      </c>
      <c r="I966" s="232">
        <v>8840</v>
      </c>
      <c r="J966" s="232">
        <v>12800</v>
      </c>
      <c r="K966" s="232">
        <v>17800</v>
      </c>
      <c r="L966" s="232">
        <v>23800</v>
      </c>
      <c r="M966" s="232">
        <v>33400</v>
      </c>
    </row>
    <row r="967" spans="1:13" x14ac:dyDescent="0.4">
      <c r="A967" s="155"/>
      <c r="B967" s="155"/>
      <c r="C967" s="155"/>
      <c r="D967" s="230"/>
      <c r="E967" s="231" t="s">
        <v>2159</v>
      </c>
      <c r="F967" s="232">
        <v>1920</v>
      </c>
      <c r="G967" s="232">
        <v>4430</v>
      </c>
      <c r="H967" s="232">
        <v>6290</v>
      </c>
      <c r="I967" s="232">
        <v>9290</v>
      </c>
      <c r="J967" s="232">
        <v>11300</v>
      </c>
      <c r="K967" s="232">
        <v>13200</v>
      </c>
      <c r="L967" s="232">
        <v>16900</v>
      </c>
      <c r="M967" s="232">
        <v>18300</v>
      </c>
    </row>
    <row r="968" spans="1:13" x14ac:dyDescent="0.4">
      <c r="A968" s="155"/>
      <c r="B968" s="155"/>
      <c r="C968" s="155"/>
      <c r="D968" s="230"/>
      <c r="E968" s="231" t="s">
        <v>66</v>
      </c>
      <c r="F968" s="232">
        <v>989</v>
      </c>
      <c r="G968" s="232">
        <v>3490</v>
      </c>
      <c r="H968" s="232">
        <v>5790</v>
      </c>
      <c r="I968" s="232">
        <v>9190</v>
      </c>
      <c r="J968" s="232">
        <v>11500</v>
      </c>
      <c r="K968" s="232">
        <v>13800</v>
      </c>
      <c r="L968" s="232">
        <v>17800</v>
      </c>
      <c r="M968" s="232">
        <v>20000</v>
      </c>
    </row>
    <row r="969" spans="1:13" x14ac:dyDescent="0.4">
      <c r="A969" s="236">
        <v>377</v>
      </c>
      <c r="B969" s="236" t="s">
        <v>1600</v>
      </c>
      <c r="C969" s="236">
        <v>2</v>
      </c>
      <c r="D969" s="237">
        <v>30.9</v>
      </c>
      <c r="E969" s="238" t="s">
        <v>64</v>
      </c>
      <c r="F969" s="239">
        <v>441</v>
      </c>
      <c r="G969" s="239">
        <v>1620</v>
      </c>
      <c r="H969" s="239">
        <v>2920</v>
      </c>
      <c r="I969" s="239">
        <v>5120</v>
      </c>
      <c r="J969" s="239">
        <v>7100</v>
      </c>
      <c r="K969" s="239">
        <v>9320</v>
      </c>
      <c r="L969" s="239">
        <v>11800</v>
      </c>
      <c r="M969" s="239">
        <v>15200</v>
      </c>
    </row>
    <row r="970" spans="1:13" x14ac:dyDescent="0.4">
      <c r="A970" s="236"/>
      <c r="B970" s="236"/>
      <c r="C970" s="236"/>
      <c r="D970" s="237"/>
      <c r="E970" s="238" t="s">
        <v>65</v>
      </c>
      <c r="F970" s="239">
        <v>1220</v>
      </c>
      <c r="G970" s="239">
        <v>2670</v>
      </c>
      <c r="H970" s="239">
        <v>4020</v>
      </c>
      <c r="I970" s="239">
        <v>6110</v>
      </c>
      <c r="J970" s="239">
        <v>7530</v>
      </c>
      <c r="K970" s="239">
        <v>8910</v>
      </c>
      <c r="L970" s="239">
        <v>11500</v>
      </c>
      <c r="M970" s="239">
        <v>12700</v>
      </c>
    </row>
    <row r="971" spans="1:13" x14ac:dyDescent="0.4">
      <c r="A971" s="236"/>
      <c r="B971" s="236"/>
      <c r="C971" s="236"/>
      <c r="D971" s="237"/>
      <c r="E971" s="238" t="s">
        <v>66</v>
      </c>
      <c r="F971" s="239">
        <v>578</v>
      </c>
      <c r="G971" s="239">
        <v>2080</v>
      </c>
      <c r="H971" s="239">
        <v>3580</v>
      </c>
      <c r="I971" s="239">
        <v>5840</v>
      </c>
      <c r="J971" s="239">
        <v>7440</v>
      </c>
      <c r="K971" s="239">
        <v>8990</v>
      </c>
      <c r="L971" s="239">
        <v>11600</v>
      </c>
      <c r="M971" s="239">
        <v>13100</v>
      </c>
    </row>
    <row r="972" spans="1:13" x14ac:dyDescent="0.4">
      <c r="A972" s="155">
        <v>378</v>
      </c>
      <c r="B972" s="155" t="s">
        <v>1604</v>
      </c>
      <c r="C972" s="155">
        <v>2</v>
      </c>
      <c r="D972" s="242">
        <v>1592</v>
      </c>
      <c r="E972" s="231" t="s">
        <v>64</v>
      </c>
      <c r="F972" s="232">
        <v>7230</v>
      </c>
      <c r="G972" s="232">
        <v>15100</v>
      </c>
      <c r="H972" s="232">
        <v>21200</v>
      </c>
      <c r="I972" s="232">
        <v>29800</v>
      </c>
      <c r="J972" s="232">
        <v>36500</v>
      </c>
      <c r="K972" s="232">
        <v>43400</v>
      </c>
      <c r="L972" s="232">
        <v>50500</v>
      </c>
      <c r="M972" s="232">
        <v>60000</v>
      </c>
    </row>
    <row r="973" spans="1:13" x14ac:dyDescent="0.4">
      <c r="A973" s="155"/>
      <c r="B973" s="155"/>
      <c r="C973" s="155"/>
      <c r="D973" s="230"/>
      <c r="E973" s="231" t="s">
        <v>2159</v>
      </c>
      <c r="F973" s="232">
        <v>11000</v>
      </c>
      <c r="G973" s="232">
        <v>20700</v>
      </c>
      <c r="H973" s="232">
        <v>26800</v>
      </c>
      <c r="I973" s="232">
        <v>36900</v>
      </c>
      <c r="J973" s="232">
        <v>43100</v>
      </c>
      <c r="K973" s="232">
        <v>48600</v>
      </c>
      <c r="L973" s="232">
        <v>60500</v>
      </c>
      <c r="M973" s="232">
        <v>63800</v>
      </c>
    </row>
    <row r="974" spans="1:13" x14ac:dyDescent="0.4">
      <c r="A974" s="155"/>
      <c r="B974" s="155"/>
      <c r="C974" s="155"/>
      <c r="D974" s="230"/>
      <c r="E974" s="231" t="s">
        <v>66</v>
      </c>
      <c r="F974" s="232">
        <v>7400</v>
      </c>
      <c r="G974" s="232">
        <v>15800</v>
      </c>
      <c r="H974" s="232">
        <v>22500</v>
      </c>
      <c r="I974" s="232">
        <v>32200</v>
      </c>
      <c r="J974" s="232">
        <v>39200</v>
      </c>
      <c r="K974" s="232">
        <v>45700</v>
      </c>
      <c r="L974" s="232">
        <v>55100</v>
      </c>
      <c r="M974" s="232">
        <v>61800</v>
      </c>
    </row>
    <row r="975" spans="1:13" x14ac:dyDescent="0.4">
      <c r="A975" s="236">
        <v>379</v>
      </c>
      <c r="B975" s="236" t="s">
        <v>1606</v>
      </c>
      <c r="C975" s="236">
        <v>3</v>
      </c>
      <c r="D975" s="237">
        <v>48.4</v>
      </c>
      <c r="E975" s="238" t="s">
        <v>64</v>
      </c>
      <c r="F975" s="239">
        <v>735</v>
      </c>
      <c r="G975" s="239">
        <v>2060</v>
      </c>
      <c r="H975" s="239">
        <v>3370</v>
      </c>
      <c r="I975" s="239">
        <v>5510</v>
      </c>
      <c r="J975" s="239">
        <v>7450</v>
      </c>
      <c r="K975" s="239">
        <v>9650</v>
      </c>
      <c r="L975" s="239">
        <v>12100</v>
      </c>
      <c r="M975" s="239">
        <v>15800</v>
      </c>
    </row>
    <row r="976" spans="1:13" x14ac:dyDescent="0.4">
      <c r="A976" s="236"/>
      <c r="B976" s="236"/>
      <c r="C976" s="236"/>
      <c r="D976" s="237"/>
      <c r="E976" s="238" t="s">
        <v>2159</v>
      </c>
      <c r="F976" s="239">
        <v>1590</v>
      </c>
      <c r="G976" s="239">
        <v>3170</v>
      </c>
      <c r="H976" s="239">
        <v>4080</v>
      </c>
      <c r="I976" s="239">
        <v>5650</v>
      </c>
      <c r="J976" s="239">
        <v>6740</v>
      </c>
      <c r="K976" s="239">
        <v>7900</v>
      </c>
      <c r="L976" s="239">
        <v>9070</v>
      </c>
      <c r="M976" s="239">
        <v>10400</v>
      </c>
    </row>
    <row r="977" spans="1:13" x14ac:dyDescent="0.4">
      <c r="A977" s="236"/>
      <c r="B977" s="236"/>
      <c r="C977" s="236"/>
      <c r="D977" s="237"/>
      <c r="E977" s="238" t="s">
        <v>66</v>
      </c>
      <c r="F977" s="239">
        <v>832</v>
      </c>
      <c r="G977" s="239">
        <v>2310</v>
      </c>
      <c r="H977" s="239">
        <v>3610</v>
      </c>
      <c r="I977" s="239">
        <v>5580</v>
      </c>
      <c r="J977" s="239">
        <v>7060</v>
      </c>
      <c r="K977" s="239">
        <v>8580</v>
      </c>
      <c r="L977" s="239">
        <v>10100</v>
      </c>
      <c r="M977" s="239">
        <v>12000</v>
      </c>
    </row>
    <row r="978" spans="1:13" x14ac:dyDescent="0.4">
      <c r="A978" s="155">
        <v>380</v>
      </c>
      <c r="B978" s="155" t="s">
        <v>1610</v>
      </c>
      <c r="C978" s="155">
        <v>3</v>
      </c>
      <c r="D978" s="230" t="s">
        <v>1612</v>
      </c>
      <c r="E978" s="231" t="s">
        <v>64</v>
      </c>
      <c r="F978" s="232">
        <v>386</v>
      </c>
      <c r="G978" s="232">
        <v>926</v>
      </c>
      <c r="H978" s="232">
        <v>1410</v>
      </c>
      <c r="I978" s="232">
        <v>2140</v>
      </c>
      <c r="J978" s="232">
        <v>2770</v>
      </c>
      <c r="K978" s="232">
        <v>3450</v>
      </c>
      <c r="L978" s="232">
        <v>4180</v>
      </c>
      <c r="M978" s="232">
        <v>5240</v>
      </c>
    </row>
    <row r="979" spans="1:13" x14ac:dyDescent="0.4">
      <c r="A979" s="155"/>
      <c r="B979" s="155"/>
      <c r="C979" s="155"/>
      <c r="D979" s="230"/>
      <c r="E979" s="231" t="s">
        <v>65</v>
      </c>
      <c r="F979" s="232">
        <v>414</v>
      </c>
      <c r="G979" s="232">
        <v>978</v>
      </c>
      <c r="H979" s="232">
        <v>1380</v>
      </c>
      <c r="I979" s="232">
        <v>2060</v>
      </c>
      <c r="J979" s="232">
        <v>2580</v>
      </c>
      <c r="K979" s="232">
        <v>3150</v>
      </c>
      <c r="L979" s="232">
        <v>3770</v>
      </c>
      <c r="M979" s="232">
        <v>4510</v>
      </c>
    </row>
    <row r="980" spans="1:13" x14ac:dyDescent="0.4">
      <c r="A980" s="155"/>
      <c r="B980" s="155"/>
      <c r="C980" s="155"/>
      <c r="D980" s="230"/>
      <c r="E980" s="231" t="s">
        <v>66</v>
      </c>
      <c r="F980" s="232">
        <v>397</v>
      </c>
      <c r="G980" s="232">
        <v>955</v>
      </c>
      <c r="H980" s="232">
        <v>1390</v>
      </c>
      <c r="I980" s="232">
        <v>2080</v>
      </c>
      <c r="J980" s="232">
        <v>2620</v>
      </c>
      <c r="K980" s="232">
        <v>3210</v>
      </c>
      <c r="L980" s="232">
        <v>3840</v>
      </c>
      <c r="M980" s="232">
        <v>4630</v>
      </c>
    </row>
    <row r="981" spans="1:13" x14ac:dyDescent="0.4">
      <c r="A981" s="236">
        <v>381</v>
      </c>
      <c r="B981" s="236" t="s">
        <v>1614</v>
      </c>
      <c r="C981" s="236">
        <v>2</v>
      </c>
      <c r="D981" s="237" t="s">
        <v>1616</v>
      </c>
      <c r="E981" s="238" t="s">
        <v>64</v>
      </c>
      <c r="F981" s="239">
        <v>1380</v>
      </c>
      <c r="G981" s="239">
        <v>2710</v>
      </c>
      <c r="H981" s="239">
        <v>3800</v>
      </c>
      <c r="I981" s="239">
        <v>5390</v>
      </c>
      <c r="J981" s="239">
        <v>6700</v>
      </c>
      <c r="K981" s="239">
        <v>8130</v>
      </c>
      <c r="L981" s="239">
        <v>9660</v>
      </c>
      <c r="M981" s="239">
        <v>11900</v>
      </c>
    </row>
    <row r="982" spans="1:13" x14ac:dyDescent="0.4">
      <c r="A982" s="236"/>
      <c r="B982" s="236"/>
      <c r="C982" s="236"/>
      <c r="D982" s="237"/>
      <c r="E982" s="238" t="s">
        <v>65</v>
      </c>
      <c r="F982" s="239">
        <v>3040</v>
      </c>
      <c r="G982" s="239">
        <v>6510</v>
      </c>
      <c r="H982" s="239">
        <v>8700</v>
      </c>
      <c r="I982" s="239">
        <v>12500</v>
      </c>
      <c r="J982" s="239">
        <v>15000</v>
      </c>
      <c r="K982" s="239">
        <v>17300</v>
      </c>
      <c r="L982" s="239">
        <v>21900</v>
      </c>
      <c r="M982" s="239">
        <v>23500</v>
      </c>
    </row>
    <row r="983" spans="1:13" x14ac:dyDescent="0.4">
      <c r="A983" s="236"/>
      <c r="B983" s="236"/>
      <c r="C983" s="236"/>
      <c r="D983" s="237"/>
      <c r="E983" s="238" t="s">
        <v>66</v>
      </c>
      <c r="F983" s="239">
        <v>1650</v>
      </c>
      <c r="G983" s="239">
        <v>4310</v>
      </c>
      <c r="H983" s="239">
        <v>6720</v>
      </c>
      <c r="I983" s="239">
        <v>10400</v>
      </c>
      <c r="J983" s="239">
        <v>12800</v>
      </c>
      <c r="K983" s="239">
        <v>15100</v>
      </c>
      <c r="L983" s="239">
        <v>18900</v>
      </c>
      <c r="M983" s="239">
        <v>20700</v>
      </c>
    </row>
    <row r="984" spans="1:13" x14ac:dyDescent="0.4">
      <c r="A984" s="155">
        <v>382</v>
      </c>
      <c r="B984" s="155" t="s">
        <v>1618</v>
      </c>
      <c r="C984" s="155">
        <v>3</v>
      </c>
      <c r="D984" s="230">
        <v>8.17</v>
      </c>
      <c r="E984" s="231" t="s">
        <v>64</v>
      </c>
      <c r="F984" s="232">
        <v>252</v>
      </c>
      <c r="G984" s="232">
        <v>827</v>
      </c>
      <c r="H984" s="232">
        <v>1430</v>
      </c>
      <c r="I984" s="232">
        <v>2450</v>
      </c>
      <c r="J984" s="232">
        <v>3370</v>
      </c>
      <c r="K984" s="232">
        <v>4410</v>
      </c>
      <c r="L984" s="232">
        <v>5560</v>
      </c>
      <c r="M984" s="232">
        <v>7230</v>
      </c>
    </row>
    <row r="985" spans="1:13" x14ac:dyDescent="0.4">
      <c r="A985" s="155"/>
      <c r="B985" s="155"/>
      <c r="C985" s="155"/>
      <c r="D985" s="230"/>
      <c r="E985" s="231" t="s">
        <v>2159</v>
      </c>
      <c r="F985" s="232">
        <v>706</v>
      </c>
      <c r="G985" s="232">
        <v>1670</v>
      </c>
      <c r="H985" s="232">
        <v>2370</v>
      </c>
      <c r="I985" s="232">
        <v>3550</v>
      </c>
      <c r="J985" s="232">
        <v>4450</v>
      </c>
      <c r="K985" s="232">
        <v>5450</v>
      </c>
      <c r="L985" s="232">
        <v>6540</v>
      </c>
      <c r="M985" s="232">
        <v>7850</v>
      </c>
    </row>
    <row r="986" spans="1:13" x14ac:dyDescent="0.4">
      <c r="A986" s="155"/>
      <c r="B986" s="155"/>
      <c r="C986" s="155"/>
      <c r="D986" s="230"/>
      <c r="E986" s="231" t="s">
        <v>66</v>
      </c>
      <c r="F986" s="232">
        <v>313</v>
      </c>
      <c r="G986" s="232">
        <v>1040</v>
      </c>
      <c r="H986" s="232">
        <v>1770</v>
      </c>
      <c r="I986" s="232">
        <v>2970</v>
      </c>
      <c r="J986" s="232">
        <v>3960</v>
      </c>
      <c r="K986" s="232">
        <v>5050</v>
      </c>
      <c r="L986" s="232">
        <v>6220</v>
      </c>
      <c r="M986" s="232">
        <v>7670</v>
      </c>
    </row>
    <row r="987" spans="1:13" x14ac:dyDescent="0.4">
      <c r="A987" s="236">
        <v>383</v>
      </c>
      <c r="B987" s="236" t="s">
        <v>1622</v>
      </c>
      <c r="C987" s="236">
        <v>3</v>
      </c>
      <c r="D987" s="237">
        <v>33.1</v>
      </c>
      <c r="E987" s="238" t="s">
        <v>64</v>
      </c>
      <c r="F987" s="239">
        <v>752</v>
      </c>
      <c r="G987" s="239">
        <v>2020</v>
      </c>
      <c r="H987" s="239">
        <v>3180</v>
      </c>
      <c r="I987" s="239">
        <v>4900</v>
      </c>
      <c r="J987" s="239">
        <v>6320</v>
      </c>
      <c r="K987" s="239">
        <v>7830</v>
      </c>
      <c r="L987" s="239">
        <v>9390</v>
      </c>
      <c r="M987" s="239">
        <v>11500</v>
      </c>
    </row>
    <row r="988" spans="1:13" x14ac:dyDescent="0.4">
      <c r="A988" s="236"/>
      <c r="B988" s="236"/>
      <c r="C988" s="236"/>
      <c r="D988" s="237"/>
      <c r="E988" s="238" t="s">
        <v>2159</v>
      </c>
      <c r="F988" s="239">
        <v>1520</v>
      </c>
      <c r="G988" s="239">
        <v>3330</v>
      </c>
      <c r="H988" s="239">
        <v>4530</v>
      </c>
      <c r="I988" s="239">
        <v>6530</v>
      </c>
      <c r="J988" s="239">
        <v>8020</v>
      </c>
      <c r="K988" s="239">
        <v>9640</v>
      </c>
      <c r="L988" s="239">
        <v>11400</v>
      </c>
      <c r="M988" s="239">
        <v>13400</v>
      </c>
    </row>
    <row r="989" spans="1:13" x14ac:dyDescent="0.4">
      <c r="A989" s="236"/>
      <c r="B989" s="236"/>
      <c r="C989" s="236"/>
      <c r="D989" s="237"/>
      <c r="E989" s="238" t="s">
        <v>66</v>
      </c>
      <c r="F989" s="239">
        <v>842</v>
      </c>
      <c r="G989" s="239">
        <v>2290</v>
      </c>
      <c r="H989" s="239">
        <v>3570</v>
      </c>
      <c r="I989" s="239">
        <v>5560</v>
      </c>
      <c r="J989" s="239">
        <v>7120</v>
      </c>
      <c r="K989" s="239">
        <v>8790</v>
      </c>
      <c r="L989" s="239">
        <v>10500</v>
      </c>
      <c r="M989" s="239">
        <v>12700</v>
      </c>
    </row>
    <row r="990" spans="1:13" x14ac:dyDescent="0.4">
      <c r="A990" s="155">
        <v>384</v>
      </c>
      <c r="B990" s="155" t="s">
        <v>1626</v>
      </c>
      <c r="C990" s="155">
        <v>3</v>
      </c>
      <c r="D990" s="230">
        <v>65.099999999999994</v>
      </c>
      <c r="E990" s="231" t="s">
        <v>64</v>
      </c>
      <c r="F990" s="232">
        <v>2280</v>
      </c>
      <c r="G990" s="232">
        <v>3940</v>
      </c>
      <c r="H990" s="232">
        <v>5140</v>
      </c>
      <c r="I990" s="232">
        <v>6720</v>
      </c>
      <c r="J990" s="232">
        <v>7920</v>
      </c>
      <c r="K990" s="232">
        <v>9130</v>
      </c>
      <c r="L990" s="232">
        <v>10400</v>
      </c>
      <c r="M990" s="232">
        <v>12000</v>
      </c>
    </row>
    <row r="991" spans="1:13" x14ac:dyDescent="0.4">
      <c r="A991" s="155"/>
      <c r="B991" s="155"/>
      <c r="C991" s="155"/>
      <c r="D991" s="230"/>
      <c r="E991" s="231" t="s">
        <v>2159</v>
      </c>
      <c r="F991" s="232">
        <v>2200</v>
      </c>
      <c r="G991" s="232">
        <v>4600</v>
      </c>
      <c r="H991" s="232">
        <v>6100</v>
      </c>
      <c r="I991" s="232">
        <v>8610</v>
      </c>
      <c r="J991" s="232">
        <v>10400</v>
      </c>
      <c r="K991" s="232">
        <v>12400</v>
      </c>
      <c r="L991" s="232">
        <v>14400</v>
      </c>
      <c r="M991" s="232">
        <v>16800</v>
      </c>
    </row>
    <row r="992" spans="1:13" x14ac:dyDescent="0.4">
      <c r="A992" s="155"/>
      <c r="B992" s="155"/>
      <c r="C992" s="155"/>
      <c r="D992" s="230"/>
      <c r="E992" s="231" t="s">
        <v>66</v>
      </c>
      <c r="F992" s="232">
        <v>2280</v>
      </c>
      <c r="G992" s="232">
        <v>3990</v>
      </c>
      <c r="H992" s="232">
        <v>5240</v>
      </c>
      <c r="I992" s="232">
        <v>7010</v>
      </c>
      <c r="J992" s="232">
        <v>8400</v>
      </c>
      <c r="K992" s="232">
        <v>9870</v>
      </c>
      <c r="L992" s="232">
        <v>11400</v>
      </c>
      <c r="M992" s="232">
        <v>13400</v>
      </c>
    </row>
    <row r="993" spans="1:13" x14ac:dyDescent="0.4">
      <c r="A993" s="236">
        <v>385</v>
      </c>
      <c r="B993" s="236" t="s">
        <v>1631</v>
      </c>
      <c r="C993" s="236">
        <v>2</v>
      </c>
      <c r="D993" s="237">
        <v>268</v>
      </c>
      <c r="E993" s="238" t="s">
        <v>64</v>
      </c>
      <c r="F993" s="239">
        <v>1750</v>
      </c>
      <c r="G993" s="239">
        <v>4780</v>
      </c>
      <c r="H993" s="239">
        <v>7900</v>
      </c>
      <c r="I993" s="239">
        <v>13300</v>
      </c>
      <c r="J993" s="239">
        <v>18400</v>
      </c>
      <c r="K993" s="239">
        <v>24600</v>
      </c>
      <c r="L993" s="239">
        <v>31900</v>
      </c>
      <c r="M993" s="239">
        <v>43300</v>
      </c>
    </row>
    <row r="994" spans="1:13" x14ac:dyDescent="0.4">
      <c r="A994" s="236"/>
      <c r="B994" s="236"/>
      <c r="C994" s="236"/>
      <c r="D994" s="237"/>
      <c r="E994" s="238" t="s">
        <v>2159</v>
      </c>
      <c r="F994" s="239">
        <v>4470</v>
      </c>
      <c r="G994" s="239">
        <v>8110</v>
      </c>
      <c r="H994" s="239">
        <v>11400</v>
      </c>
      <c r="I994" s="239">
        <v>16400</v>
      </c>
      <c r="J994" s="239">
        <v>19600</v>
      </c>
      <c r="K994" s="239">
        <v>22600</v>
      </c>
      <c r="L994" s="239">
        <v>28600</v>
      </c>
      <c r="M994" s="239">
        <v>30700</v>
      </c>
    </row>
    <row r="995" spans="1:13" x14ac:dyDescent="0.4">
      <c r="A995" s="236"/>
      <c r="B995" s="236"/>
      <c r="C995" s="236"/>
      <c r="D995" s="237"/>
      <c r="E995" s="238" t="s">
        <v>66</v>
      </c>
      <c r="F995" s="239">
        <v>1850</v>
      </c>
      <c r="G995" s="239">
        <v>5250</v>
      </c>
      <c r="H995" s="239">
        <v>8830</v>
      </c>
      <c r="I995" s="239">
        <v>14600</v>
      </c>
      <c r="J995" s="239">
        <v>19000</v>
      </c>
      <c r="K995" s="239">
        <v>23500</v>
      </c>
      <c r="L995" s="239">
        <v>30000</v>
      </c>
      <c r="M995" s="239">
        <v>35200</v>
      </c>
    </row>
    <row r="996" spans="1:13" x14ac:dyDescent="0.4">
      <c r="A996" s="155">
        <v>386</v>
      </c>
      <c r="B996" s="155" t="s">
        <v>1635</v>
      </c>
      <c r="C996" s="155">
        <v>2</v>
      </c>
      <c r="D996" s="230">
        <v>180</v>
      </c>
      <c r="E996" s="231" t="s">
        <v>64</v>
      </c>
      <c r="F996" s="232">
        <v>2540</v>
      </c>
      <c r="G996" s="232">
        <v>4510</v>
      </c>
      <c r="H996" s="232">
        <v>5940</v>
      </c>
      <c r="I996" s="232">
        <v>7830</v>
      </c>
      <c r="J996" s="232">
        <v>9270</v>
      </c>
      <c r="K996" s="232">
        <v>10700</v>
      </c>
      <c r="L996" s="232">
        <v>12200</v>
      </c>
      <c r="M996" s="232">
        <v>14100</v>
      </c>
    </row>
    <row r="997" spans="1:13" x14ac:dyDescent="0.4">
      <c r="A997" s="155"/>
      <c r="B997" s="155"/>
      <c r="C997" s="155"/>
      <c r="D997" s="230"/>
      <c r="E997" s="231" t="s">
        <v>2159</v>
      </c>
      <c r="F997" s="232">
        <v>3530</v>
      </c>
      <c r="G997" s="232">
        <v>6590</v>
      </c>
      <c r="H997" s="232">
        <v>9400</v>
      </c>
      <c r="I997" s="232">
        <v>13600</v>
      </c>
      <c r="J997" s="232">
        <v>16400</v>
      </c>
      <c r="K997" s="232">
        <v>19000</v>
      </c>
      <c r="L997" s="232">
        <v>24100</v>
      </c>
      <c r="M997" s="232">
        <v>26000</v>
      </c>
    </row>
    <row r="998" spans="1:13" x14ac:dyDescent="0.4">
      <c r="A998" s="155"/>
      <c r="B998" s="155"/>
      <c r="C998" s="155"/>
      <c r="D998" s="230"/>
      <c r="E998" s="231" t="s">
        <v>66</v>
      </c>
      <c r="F998" s="232">
        <v>2590</v>
      </c>
      <c r="G998" s="232">
        <v>4760</v>
      </c>
      <c r="H998" s="232">
        <v>6630</v>
      </c>
      <c r="I998" s="232">
        <v>9510</v>
      </c>
      <c r="J998" s="232">
        <v>11700</v>
      </c>
      <c r="K998" s="232">
        <v>13700</v>
      </c>
      <c r="L998" s="232">
        <v>16600</v>
      </c>
      <c r="M998" s="232">
        <v>18900</v>
      </c>
    </row>
    <row r="999" spans="1:13" x14ac:dyDescent="0.4">
      <c r="A999" s="236">
        <v>387</v>
      </c>
      <c r="B999" s="236" t="s">
        <v>1639</v>
      </c>
      <c r="C999" s="236">
        <v>3</v>
      </c>
      <c r="D999" s="237">
        <v>886</v>
      </c>
      <c r="E999" s="238" t="s">
        <v>64</v>
      </c>
      <c r="F999" s="239">
        <v>3950</v>
      </c>
      <c r="G999" s="239">
        <v>8340</v>
      </c>
      <c r="H999" s="239">
        <v>12300</v>
      </c>
      <c r="I999" s="239">
        <v>18400</v>
      </c>
      <c r="J999" s="239">
        <v>23800</v>
      </c>
      <c r="K999" s="239">
        <v>30100</v>
      </c>
      <c r="L999" s="239">
        <v>37100</v>
      </c>
      <c r="M999" s="239">
        <v>47900</v>
      </c>
    </row>
    <row r="1000" spans="1:13" x14ac:dyDescent="0.4">
      <c r="A1000" s="236"/>
      <c r="B1000" s="236"/>
      <c r="C1000" s="236"/>
      <c r="D1000" s="237"/>
      <c r="E1000" s="238" t="s">
        <v>2159</v>
      </c>
      <c r="F1000" s="239">
        <v>10800</v>
      </c>
      <c r="G1000" s="239">
        <v>18500</v>
      </c>
      <c r="H1000" s="239">
        <v>22400</v>
      </c>
      <c r="I1000" s="239">
        <v>28900</v>
      </c>
      <c r="J1000" s="239">
        <v>33100</v>
      </c>
      <c r="K1000" s="239">
        <v>37700</v>
      </c>
      <c r="L1000" s="239">
        <v>42300</v>
      </c>
      <c r="M1000" s="239">
        <v>47600</v>
      </c>
    </row>
    <row r="1001" spans="1:13" x14ac:dyDescent="0.4">
      <c r="A1001" s="236"/>
      <c r="B1001" s="236"/>
      <c r="C1001" s="236"/>
      <c r="D1001" s="237"/>
      <c r="E1001" s="238" t="s">
        <v>66</v>
      </c>
      <c r="F1001" s="239">
        <v>4110</v>
      </c>
      <c r="G1001" s="239">
        <v>8910</v>
      </c>
      <c r="H1001" s="239">
        <v>13300</v>
      </c>
      <c r="I1001" s="239">
        <v>20200</v>
      </c>
      <c r="J1001" s="239">
        <v>25900</v>
      </c>
      <c r="K1001" s="239">
        <v>32200</v>
      </c>
      <c r="L1001" s="239">
        <v>38900</v>
      </c>
      <c r="M1001" s="239">
        <v>47700</v>
      </c>
    </row>
    <row r="1002" spans="1:13" x14ac:dyDescent="0.4">
      <c r="A1002" s="155">
        <v>388</v>
      </c>
      <c r="B1002" s="155" t="s">
        <v>1641</v>
      </c>
      <c r="C1002" s="155">
        <v>6</v>
      </c>
      <c r="D1002" s="230" t="s">
        <v>1457</v>
      </c>
      <c r="E1002" s="231" t="s">
        <v>64</v>
      </c>
      <c r="F1002" s="232">
        <v>423</v>
      </c>
      <c r="G1002" s="232">
        <v>771</v>
      </c>
      <c r="H1002" s="232">
        <v>1030</v>
      </c>
      <c r="I1002" s="232">
        <v>1400</v>
      </c>
      <c r="J1002" s="232">
        <v>1680</v>
      </c>
      <c r="K1002" s="232">
        <v>1980</v>
      </c>
      <c r="L1002" s="232">
        <v>2280</v>
      </c>
      <c r="M1002" s="232">
        <v>2700</v>
      </c>
    </row>
    <row r="1003" spans="1:13" x14ac:dyDescent="0.4">
      <c r="A1003" s="236">
        <v>389</v>
      </c>
      <c r="B1003" s="236" t="s">
        <v>1644</v>
      </c>
      <c r="C1003" s="236">
        <v>6</v>
      </c>
      <c r="D1003" s="237" t="s">
        <v>1646</v>
      </c>
      <c r="E1003" s="238" t="s">
        <v>64</v>
      </c>
      <c r="F1003" s="239">
        <v>1360</v>
      </c>
      <c r="G1003" s="239">
        <v>3870</v>
      </c>
      <c r="H1003" s="239">
        <v>6370</v>
      </c>
      <c r="I1003" s="239">
        <v>10500</v>
      </c>
      <c r="J1003" s="239">
        <v>14300</v>
      </c>
      <c r="K1003" s="239">
        <v>18600</v>
      </c>
      <c r="L1003" s="239">
        <v>23400</v>
      </c>
      <c r="M1003" s="239">
        <v>30600</v>
      </c>
    </row>
    <row r="1004" spans="1:13" x14ac:dyDescent="0.4">
      <c r="A1004" s="155">
        <v>390</v>
      </c>
      <c r="B1004" s="155" t="s">
        <v>1647</v>
      </c>
      <c r="C1004" s="155">
        <v>6</v>
      </c>
      <c r="D1004" s="230" t="s">
        <v>1649</v>
      </c>
      <c r="E1004" s="231" t="s">
        <v>64</v>
      </c>
      <c r="F1004" s="232">
        <v>294</v>
      </c>
      <c r="G1004" s="232">
        <v>707</v>
      </c>
      <c r="H1004" s="232">
        <v>1070</v>
      </c>
      <c r="I1004" s="232">
        <v>1610</v>
      </c>
      <c r="J1004" s="232">
        <v>2060</v>
      </c>
      <c r="K1004" s="232">
        <v>2550</v>
      </c>
      <c r="L1004" s="232">
        <v>3060</v>
      </c>
      <c r="M1004" s="232">
        <v>3780</v>
      </c>
    </row>
    <row r="1005" spans="1:13" x14ac:dyDescent="0.4">
      <c r="A1005" s="236">
        <v>391</v>
      </c>
      <c r="B1005" s="236" t="s">
        <v>1651</v>
      </c>
      <c r="C1005" s="236">
        <v>6</v>
      </c>
      <c r="D1005" s="237">
        <v>51.2</v>
      </c>
      <c r="E1005" s="238" t="s">
        <v>64</v>
      </c>
      <c r="F1005" s="239">
        <v>1610</v>
      </c>
      <c r="G1005" s="239">
        <v>3860</v>
      </c>
      <c r="H1005" s="239">
        <v>5880</v>
      </c>
      <c r="I1005" s="239">
        <v>8960</v>
      </c>
      <c r="J1005" s="239">
        <v>11600</v>
      </c>
      <c r="K1005" s="239">
        <v>14500</v>
      </c>
      <c r="L1005" s="239">
        <v>17600</v>
      </c>
      <c r="M1005" s="239">
        <v>22000</v>
      </c>
    </row>
    <row r="1006" spans="1:13" x14ac:dyDescent="0.4">
      <c r="A1006" s="155">
        <v>392</v>
      </c>
      <c r="B1006" s="155" t="s">
        <v>1655</v>
      </c>
      <c r="C1006" s="155">
        <v>6</v>
      </c>
      <c r="D1006" s="230" t="s">
        <v>1657</v>
      </c>
      <c r="E1006" s="231" t="s">
        <v>64</v>
      </c>
      <c r="F1006" s="232">
        <v>3240</v>
      </c>
      <c r="G1006" s="232">
        <v>6720</v>
      </c>
      <c r="H1006" s="232">
        <v>9820</v>
      </c>
      <c r="I1006" s="232">
        <v>14700</v>
      </c>
      <c r="J1006" s="232">
        <v>19100</v>
      </c>
      <c r="K1006" s="232">
        <v>24200</v>
      </c>
      <c r="L1006" s="232">
        <v>30000</v>
      </c>
      <c r="M1006" s="232">
        <v>38900</v>
      </c>
    </row>
    <row r="1007" spans="1:13" x14ac:dyDescent="0.4">
      <c r="A1007" s="236">
        <v>393</v>
      </c>
      <c r="B1007" s="236" t="s">
        <v>1659</v>
      </c>
      <c r="C1007" s="236">
        <v>2</v>
      </c>
      <c r="D1007" s="237">
        <v>12.9</v>
      </c>
      <c r="E1007" s="238" t="s">
        <v>64</v>
      </c>
      <c r="F1007" s="239">
        <v>273</v>
      </c>
      <c r="G1007" s="239">
        <v>787</v>
      </c>
      <c r="H1007" s="239">
        <v>1290</v>
      </c>
      <c r="I1007" s="239">
        <v>2090</v>
      </c>
      <c r="J1007" s="239">
        <v>2790</v>
      </c>
      <c r="K1007" s="239">
        <v>3570</v>
      </c>
      <c r="L1007" s="239">
        <v>4410</v>
      </c>
      <c r="M1007" s="239">
        <v>5620</v>
      </c>
    </row>
    <row r="1008" spans="1:13" x14ac:dyDescent="0.4">
      <c r="A1008" s="236"/>
      <c r="B1008" s="236"/>
      <c r="C1008" s="236"/>
      <c r="D1008" s="237"/>
      <c r="E1008" s="238" t="s">
        <v>65</v>
      </c>
      <c r="F1008" s="239">
        <v>741</v>
      </c>
      <c r="G1008" s="239">
        <v>1510</v>
      </c>
      <c r="H1008" s="239">
        <v>2270</v>
      </c>
      <c r="I1008" s="239">
        <v>3420</v>
      </c>
      <c r="J1008" s="239">
        <v>4180</v>
      </c>
      <c r="K1008" s="239">
        <v>4940</v>
      </c>
      <c r="L1008" s="239">
        <v>6390</v>
      </c>
      <c r="M1008" s="239">
        <v>6980</v>
      </c>
    </row>
    <row r="1009" spans="1:13" x14ac:dyDescent="0.4">
      <c r="A1009" s="236"/>
      <c r="B1009" s="236"/>
      <c r="C1009" s="236"/>
      <c r="D1009" s="237"/>
      <c r="E1009" s="238" t="s">
        <v>66</v>
      </c>
      <c r="F1009" s="239">
        <v>346</v>
      </c>
      <c r="G1009" s="239">
        <v>1080</v>
      </c>
      <c r="H1009" s="239">
        <v>1840</v>
      </c>
      <c r="I1009" s="239">
        <v>3000</v>
      </c>
      <c r="J1009" s="239">
        <v>3810</v>
      </c>
      <c r="K1009" s="239">
        <v>4610</v>
      </c>
      <c r="L1009" s="239">
        <v>5930</v>
      </c>
      <c r="M1009" s="239">
        <v>6700</v>
      </c>
    </row>
    <row r="1010" spans="1:13" x14ac:dyDescent="0.4">
      <c r="A1010" s="155">
        <v>394</v>
      </c>
      <c r="B1010" s="155" t="s">
        <v>1664</v>
      </c>
      <c r="C1010" s="155">
        <v>3</v>
      </c>
      <c r="D1010" s="230">
        <v>403</v>
      </c>
      <c r="E1010" s="231" t="s">
        <v>64</v>
      </c>
      <c r="F1010" s="232">
        <v>3030</v>
      </c>
      <c r="G1010" s="232">
        <v>5510</v>
      </c>
      <c r="H1010" s="232">
        <v>7320</v>
      </c>
      <c r="I1010" s="232">
        <v>9710</v>
      </c>
      <c r="J1010" s="232">
        <v>11500</v>
      </c>
      <c r="K1010" s="232">
        <v>13300</v>
      </c>
      <c r="L1010" s="232">
        <v>15200</v>
      </c>
      <c r="M1010" s="232">
        <v>17600</v>
      </c>
    </row>
    <row r="1011" spans="1:13" x14ac:dyDescent="0.4">
      <c r="A1011" s="155"/>
      <c r="B1011" s="155"/>
      <c r="C1011" s="155"/>
      <c r="D1011" s="230"/>
      <c r="E1011" s="231" t="s">
        <v>2159</v>
      </c>
      <c r="F1011" s="232">
        <v>6470</v>
      </c>
      <c r="G1011" s="232">
        <v>11700</v>
      </c>
      <c r="H1011" s="232">
        <v>14500</v>
      </c>
      <c r="I1011" s="232">
        <v>19200</v>
      </c>
      <c r="J1011" s="232">
        <v>22300</v>
      </c>
      <c r="K1011" s="232">
        <v>25800</v>
      </c>
      <c r="L1011" s="232">
        <v>29100</v>
      </c>
      <c r="M1011" s="232">
        <v>33000</v>
      </c>
    </row>
    <row r="1012" spans="1:13" x14ac:dyDescent="0.4">
      <c r="A1012" s="155"/>
      <c r="B1012" s="155"/>
      <c r="C1012" s="155"/>
      <c r="D1012" s="230"/>
      <c r="E1012" s="231" t="s">
        <v>66</v>
      </c>
      <c r="F1012" s="232">
        <v>3160</v>
      </c>
      <c r="G1012" s="232">
        <v>5920</v>
      </c>
      <c r="H1012" s="232">
        <v>8050</v>
      </c>
      <c r="I1012" s="232">
        <v>11100</v>
      </c>
      <c r="J1012" s="232">
        <v>13500</v>
      </c>
      <c r="K1012" s="232">
        <v>16200</v>
      </c>
      <c r="L1012" s="232">
        <v>18900</v>
      </c>
      <c r="M1012" s="232">
        <v>22200</v>
      </c>
    </row>
    <row r="1013" spans="1:13" x14ac:dyDescent="0.4">
      <c r="A1013" s="236">
        <v>395</v>
      </c>
      <c r="B1013" s="236" t="s">
        <v>1667</v>
      </c>
      <c r="C1013" s="236">
        <v>1</v>
      </c>
      <c r="D1013" s="237" t="s">
        <v>1669</v>
      </c>
      <c r="E1013" s="238" t="s">
        <v>64</v>
      </c>
      <c r="F1013" s="236">
        <v>77</v>
      </c>
      <c r="G1013" s="236">
        <v>279</v>
      </c>
      <c r="H1013" s="236">
        <v>534</v>
      </c>
      <c r="I1013" s="239">
        <v>1050</v>
      </c>
      <c r="J1013" s="239">
        <v>1600</v>
      </c>
      <c r="K1013" s="239">
        <v>2340</v>
      </c>
      <c r="L1013" s="239">
        <v>3280</v>
      </c>
      <c r="M1013" s="239">
        <v>4910</v>
      </c>
    </row>
    <row r="1014" spans="1:13" x14ac:dyDescent="0.4">
      <c r="A1014" s="236"/>
      <c r="B1014" s="236"/>
      <c r="C1014" s="236"/>
      <c r="D1014" s="237"/>
      <c r="E1014" s="238" t="s">
        <v>65</v>
      </c>
      <c r="F1014" s="236">
        <v>196</v>
      </c>
      <c r="G1014" s="236">
        <v>438</v>
      </c>
      <c r="H1014" s="236">
        <v>646</v>
      </c>
      <c r="I1014" s="239">
        <v>940</v>
      </c>
      <c r="J1014" s="239">
        <v>1170</v>
      </c>
      <c r="K1014" s="239">
        <v>1420</v>
      </c>
      <c r="L1014" s="239">
        <v>1700</v>
      </c>
      <c r="M1014" s="239">
        <v>2030</v>
      </c>
    </row>
    <row r="1015" spans="1:13" x14ac:dyDescent="0.4">
      <c r="A1015" s="236"/>
      <c r="B1015" s="236"/>
      <c r="C1015" s="236"/>
      <c r="D1015" s="237"/>
      <c r="E1015" s="238" t="s">
        <v>66</v>
      </c>
      <c r="F1015" s="236">
        <v>126</v>
      </c>
      <c r="G1015" s="236">
        <v>378</v>
      </c>
      <c r="H1015" s="236">
        <v>615</v>
      </c>
      <c r="I1015" s="239">
        <v>962</v>
      </c>
      <c r="J1015" s="239">
        <v>1240</v>
      </c>
      <c r="K1015" s="239">
        <v>1550</v>
      </c>
      <c r="L1015" s="239">
        <v>1890</v>
      </c>
      <c r="M1015" s="239">
        <v>2320</v>
      </c>
    </row>
    <row r="1016" spans="1:13" x14ac:dyDescent="0.4">
      <c r="A1016" s="155">
        <v>396</v>
      </c>
      <c r="B1016" s="155" t="s">
        <v>1671</v>
      </c>
      <c r="C1016" s="155">
        <v>1</v>
      </c>
      <c r="D1016" s="230" t="s">
        <v>1673</v>
      </c>
      <c r="E1016" s="231" t="s">
        <v>64</v>
      </c>
      <c r="F1016" s="155">
        <v>46</v>
      </c>
      <c r="G1016" s="155">
        <v>205</v>
      </c>
      <c r="H1016" s="155">
        <v>427</v>
      </c>
      <c r="I1016" s="232">
        <v>902</v>
      </c>
      <c r="J1016" s="232">
        <v>1440</v>
      </c>
      <c r="K1016" s="232">
        <v>2160</v>
      </c>
      <c r="L1016" s="232">
        <v>3100</v>
      </c>
      <c r="M1016" s="232">
        <v>4750</v>
      </c>
    </row>
    <row r="1017" spans="1:13" x14ac:dyDescent="0.4">
      <c r="A1017" s="155"/>
      <c r="B1017" s="155"/>
      <c r="C1017" s="155"/>
      <c r="D1017" s="230"/>
      <c r="E1017" s="231" t="s">
        <v>65</v>
      </c>
      <c r="F1017" s="155">
        <v>127</v>
      </c>
      <c r="G1017" s="155">
        <v>294</v>
      </c>
      <c r="H1017" s="155">
        <v>442</v>
      </c>
      <c r="I1017" s="232">
        <v>655</v>
      </c>
      <c r="J1017" s="232">
        <v>824</v>
      </c>
      <c r="K1017" s="232">
        <v>1010</v>
      </c>
      <c r="L1017" s="232">
        <v>1220</v>
      </c>
      <c r="M1017" s="232">
        <v>1460</v>
      </c>
    </row>
    <row r="1018" spans="1:13" x14ac:dyDescent="0.4">
      <c r="A1018" s="155"/>
      <c r="B1018" s="155"/>
      <c r="C1018" s="155"/>
      <c r="D1018" s="230"/>
      <c r="E1018" s="231" t="s">
        <v>66</v>
      </c>
      <c r="F1018" s="155">
        <v>89.3</v>
      </c>
      <c r="G1018" s="155">
        <v>271</v>
      </c>
      <c r="H1018" s="155">
        <v>439</v>
      </c>
      <c r="I1018" s="232">
        <v>687</v>
      </c>
      <c r="J1018" s="232">
        <v>889</v>
      </c>
      <c r="K1018" s="232">
        <v>1110</v>
      </c>
      <c r="L1018" s="232">
        <v>1360</v>
      </c>
      <c r="M1018" s="232">
        <v>1670</v>
      </c>
    </row>
    <row r="1019" spans="1:13" x14ac:dyDescent="0.4">
      <c r="A1019" s="236">
        <v>397</v>
      </c>
      <c r="B1019" s="236" t="s">
        <v>1675</v>
      </c>
      <c r="C1019" s="236">
        <v>1</v>
      </c>
      <c r="D1019" s="237" t="s">
        <v>1677</v>
      </c>
      <c r="E1019" s="238" t="s">
        <v>64</v>
      </c>
      <c r="F1019" s="236">
        <v>47.5</v>
      </c>
      <c r="G1019" s="236">
        <v>111</v>
      </c>
      <c r="H1019" s="236">
        <v>170</v>
      </c>
      <c r="I1019" s="239">
        <v>267</v>
      </c>
      <c r="J1019" s="239">
        <v>354</v>
      </c>
      <c r="K1019" s="239">
        <v>456</v>
      </c>
      <c r="L1019" s="239">
        <v>572</v>
      </c>
      <c r="M1019" s="239">
        <v>750</v>
      </c>
    </row>
    <row r="1020" spans="1:13" x14ac:dyDescent="0.4">
      <c r="A1020" s="236"/>
      <c r="B1020" s="236"/>
      <c r="C1020" s="236"/>
      <c r="D1020" s="237"/>
      <c r="E1020" s="238" t="s">
        <v>65</v>
      </c>
      <c r="F1020" s="236">
        <v>88.4</v>
      </c>
      <c r="G1020" s="236">
        <v>215</v>
      </c>
      <c r="H1020" s="236">
        <v>334</v>
      </c>
      <c r="I1020" s="239">
        <v>512</v>
      </c>
      <c r="J1020" s="239">
        <v>660</v>
      </c>
      <c r="K1020" s="239">
        <v>825</v>
      </c>
      <c r="L1020" s="239">
        <v>1010</v>
      </c>
      <c r="M1020" s="239">
        <v>1240</v>
      </c>
    </row>
    <row r="1021" spans="1:13" x14ac:dyDescent="0.4">
      <c r="A1021" s="236"/>
      <c r="B1021" s="236"/>
      <c r="C1021" s="236"/>
      <c r="D1021" s="237"/>
      <c r="E1021" s="238" t="s">
        <v>66</v>
      </c>
      <c r="F1021" s="236">
        <v>58.4</v>
      </c>
      <c r="G1021" s="236">
        <v>153</v>
      </c>
      <c r="H1021" s="236">
        <v>249</v>
      </c>
      <c r="I1021" s="239">
        <v>402</v>
      </c>
      <c r="J1021" s="239">
        <v>534</v>
      </c>
      <c r="K1021" s="239">
        <v>685</v>
      </c>
      <c r="L1021" s="239">
        <v>855</v>
      </c>
      <c r="M1021" s="239">
        <v>1080</v>
      </c>
    </row>
    <row r="1022" spans="1:13" x14ac:dyDescent="0.4">
      <c r="A1022" s="155">
        <v>398</v>
      </c>
      <c r="B1022" s="155" t="s">
        <v>1678</v>
      </c>
      <c r="C1022" s="155">
        <v>1</v>
      </c>
      <c r="D1022" s="230">
        <v>40.5</v>
      </c>
      <c r="E1022" s="231" t="s">
        <v>64</v>
      </c>
      <c r="F1022" s="155">
        <v>282</v>
      </c>
      <c r="G1022" s="155">
        <v>772</v>
      </c>
      <c r="H1022" s="232">
        <v>1310</v>
      </c>
      <c r="I1022" s="232">
        <v>2320</v>
      </c>
      <c r="J1022" s="232">
        <v>3360</v>
      </c>
      <c r="K1022" s="232">
        <v>4700</v>
      </c>
      <c r="L1022" s="232">
        <v>6380</v>
      </c>
      <c r="M1022" s="232">
        <v>9270</v>
      </c>
    </row>
    <row r="1023" spans="1:13" x14ac:dyDescent="0.4">
      <c r="A1023" s="155"/>
      <c r="B1023" s="155"/>
      <c r="C1023" s="155"/>
      <c r="D1023" s="230"/>
      <c r="E1023" s="231" t="s">
        <v>65</v>
      </c>
      <c r="F1023" s="155">
        <v>342</v>
      </c>
      <c r="G1023" s="155">
        <v>727</v>
      </c>
      <c r="H1023" s="232">
        <v>1040</v>
      </c>
      <c r="I1023" s="232">
        <v>1480</v>
      </c>
      <c r="J1023" s="232">
        <v>1810</v>
      </c>
      <c r="K1023" s="232">
        <v>2180</v>
      </c>
      <c r="L1023" s="232">
        <v>2580</v>
      </c>
      <c r="M1023" s="232">
        <v>3030</v>
      </c>
    </row>
    <row r="1024" spans="1:13" x14ac:dyDescent="0.4">
      <c r="A1024" s="155"/>
      <c r="B1024" s="155"/>
      <c r="C1024" s="155"/>
      <c r="D1024" s="230"/>
      <c r="E1024" s="231" t="s">
        <v>66</v>
      </c>
      <c r="F1024" s="155">
        <v>291</v>
      </c>
      <c r="G1024" s="155">
        <v>759</v>
      </c>
      <c r="H1024" s="232">
        <v>1210</v>
      </c>
      <c r="I1024" s="232">
        <v>1880</v>
      </c>
      <c r="J1024" s="232">
        <v>2440</v>
      </c>
      <c r="K1024" s="232">
        <v>3040</v>
      </c>
      <c r="L1024" s="232">
        <v>3710</v>
      </c>
      <c r="M1024" s="232">
        <v>4570</v>
      </c>
    </row>
    <row r="1025" spans="1:13" x14ac:dyDescent="0.4">
      <c r="A1025" s="236">
        <v>399</v>
      </c>
      <c r="B1025" s="236" t="s">
        <v>1681</v>
      </c>
      <c r="C1025" s="236">
        <v>1</v>
      </c>
      <c r="D1025" s="237">
        <v>4.3</v>
      </c>
      <c r="E1025" s="238" t="s">
        <v>64</v>
      </c>
      <c r="F1025" s="236">
        <v>210</v>
      </c>
      <c r="G1025" s="236">
        <v>364</v>
      </c>
      <c r="H1025" s="236">
        <v>470</v>
      </c>
      <c r="I1025" s="236">
        <v>604</v>
      </c>
      <c r="J1025" s="236">
        <v>701</v>
      </c>
      <c r="K1025" s="239">
        <v>795</v>
      </c>
      <c r="L1025" s="239">
        <v>887</v>
      </c>
      <c r="M1025" s="239">
        <v>1010</v>
      </c>
    </row>
    <row r="1026" spans="1:13" x14ac:dyDescent="0.4">
      <c r="A1026" s="236"/>
      <c r="B1026" s="236"/>
      <c r="C1026" s="236"/>
      <c r="D1026" s="237"/>
      <c r="E1026" s="238" t="s">
        <v>65</v>
      </c>
      <c r="F1026" s="236">
        <v>98.3</v>
      </c>
      <c r="G1026" s="236">
        <v>233</v>
      </c>
      <c r="H1026" s="236">
        <v>353</v>
      </c>
      <c r="I1026" s="236">
        <v>528</v>
      </c>
      <c r="J1026" s="236">
        <v>669</v>
      </c>
      <c r="K1026" s="239">
        <v>825</v>
      </c>
      <c r="L1026" s="239">
        <v>998</v>
      </c>
      <c r="M1026" s="239">
        <v>1200</v>
      </c>
    </row>
    <row r="1027" spans="1:13" x14ac:dyDescent="0.4">
      <c r="A1027" s="236"/>
      <c r="B1027" s="236"/>
      <c r="C1027" s="236"/>
      <c r="D1027" s="237"/>
      <c r="E1027" s="238" t="s">
        <v>66</v>
      </c>
      <c r="F1027" s="236">
        <v>189</v>
      </c>
      <c r="G1027" s="236">
        <v>333</v>
      </c>
      <c r="H1027" s="236">
        <v>439</v>
      </c>
      <c r="I1027" s="236">
        <v>581</v>
      </c>
      <c r="J1027" s="236">
        <v>691</v>
      </c>
      <c r="K1027" s="239">
        <v>805</v>
      </c>
      <c r="L1027" s="239">
        <v>925</v>
      </c>
      <c r="M1027" s="239">
        <v>1080</v>
      </c>
    </row>
    <row r="1028" spans="1:13" x14ac:dyDescent="0.4">
      <c r="A1028" s="155">
        <v>400</v>
      </c>
      <c r="B1028" s="155" t="s">
        <v>1685</v>
      </c>
      <c r="C1028" s="155">
        <v>1</v>
      </c>
      <c r="D1028" s="230">
        <v>426</v>
      </c>
      <c r="E1028" s="231" t="s">
        <v>64</v>
      </c>
      <c r="F1028" s="232">
        <v>2600</v>
      </c>
      <c r="G1028" s="232">
        <v>5120</v>
      </c>
      <c r="H1028" s="232">
        <v>7180</v>
      </c>
      <c r="I1028" s="232">
        <v>10200</v>
      </c>
      <c r="J1028" s="232">
        <v>12600</v>
      </c>
      <c r="K1028" s="232">
        <v>15300</v>
      </c>
      <c r="L1028" s="232">
        <v>18200</v>
      </c>
      <c r="M1028" s="232">
        <v>22300</v>
      </c>
    </row>
    <row r="1029" spans="1:13" x14ac:dyDescent="0.4">
      <c r="A1029" s="155"/>
      <c r="B1029" s="155"/>
      <c r="C1029" s="155"/>
      <c r="D1029" s="230"/>
      <c r="E1029" s="231" t="s">
        <v>2159</v>
      </c>
      <c r="F1029" s="232">
        <v>2420</v>
      </c>
      <c r="G1029" s="232">
        <v>4610</v>
      </c>
      <c r="H1029" s="232">
        <v>6380</v>
      </c>
      <c r="I1029" s="232">
        <v>8840</v>
      </c>
      <c r="J1029" s="232">
        <v>10700</v>
      </c>
      <c r="K1029" s="232">
        <v>12800</v>
      </c>
      <c r="L1029" s="232">
        <v>15200</v>
      </c>
      <c r="M1029" s="232">
        <v>17900</v>
      </c>
    </row>
    <row r="1030" spans="1:13" x14ac:dyDescent="0.4">
      <c r="A1030" s="155"/>
      <c r="B1030" s="155"/>
      <c r="C1030" s="155"/>
      <c r="D1030" s="230"/>
      <c r="E1030" s="231" t="s">
        <v>66</v>
      </c>
      <c r="F1030" s="232">
        <v>2590</v>
      </c>
      <c r="G1030" s="232">
        <v>5080</v>
      </c>
      <c r="H1030" s="232">
        <v>7100</v>
      </c>
      <c r="I1030" s="232">
        <v>9960</v>
      </c>
      <c r="J1030" s="232">
        <v>12300</v>
      </c>
      <c r="K1030" s="232">
        <v>14800</v>
      </c>
      <c r="L1030" s="232">
        <v>17400</v>
      </c>
      <c r="M1030" s="232">
        <v>21000</v>
      </c>
    </row>
    <row r="1031" spans="1:13" x14ac:dyDescent="0.4">
      <c r="A1031" s="236">
        <v>401</v>
      </c>
      <c r="B1031" s="236" t="s">
        <v>1689</v>
      </c>
      <c r="C1031" s="236">
        <v>1</v>
      </c>
      <c r="D1031" s="237">
        <v>22.3</v>
      </c>
      <c r="E1031" s="238" t="s">
        <v>64</v>
      </c>
      <c r="F1031" s="239">
        <v>256</v>
      </c>
      <c r="G1031" s="239">
        <v>813</v>
      </c>
      <c r="H1031" s="239">
        <v>1390</v>
      </c>
      <c r="I1031" s="239">
        <v>2330</v>
      </c>
      <c r="J1031" s="239">
        <v>3170</v>
      </c>
      <c r="K1031" s="239">
        <v>4100</v>
      </c>
      <c r="L1031" s="239">
        <v>5130</v>
      </c>
      <c r="M1031" s="239">
        <v>6610</v>
      </c>
    </row>
    <row r="1032" spans="1:13" x14ac:dyDescent="0.4">
      <c r="A1032" s="236"/>
      <c r="B1032" s="236"/>
      <c r="C1032" s="236"/>
      <c r="D1032" s="237"/>
      <c r="E1032" s="238" t="s">
        <v>2159</v>
      </c>
      <c r="F1032" s="239">
        <v>300</v>
      </c>
      <c r="G1032" s="239">
        <v>658</v>
      </c>
      <c r="H1032" s="239">
        <v>964</v>
      </c>
      <c r="I1032" s="239">
        <v>1390</v>
      </c>
      <c r="J1032" s="239">
        <v>1730</v>
      </c>
      <c r="K1032" s="239">
        <v>2100</v>
      </c>
      <c r="L1032" s="239">
        <v>2510</v>
      </c>
      <c r="M1032" s="239">
        <v>2980</v>
      </c>
    </row>
    <row r="1033" spans="1:13" x14ac:dyDescent="0.4">
      <c r="A1033" s="236"/>
      <c r="B1033" s="236"/>
      <c r="C1033" s="236"/>
      <c r="D1033" s="237"/>
      <c r="E1033" s="238" t="s">
        <v>66</v>
      </c>
      <c r="F1033" s="239">
        <v>267</v>
      </c>
      <c r="G1033" s="239">
        <v>756</v>
      </c>
      <c r="H1033" s="239">
        <v>1200</v>
      </c>
      <c r="I1033" s="239">
        <v>1830</v>
      </c>
      <c r="J1033" s="239">
        <v>2320</v>
      </c>
      <c r="K1033" s="239">
        <v>2820</v>
      </c>
      <c r="L1033" s="239">
        <v>3350</v>
      </c>
      <c r="M1033" s="239">
        <v>4010</v>
      </c>
    </row>
    <row r="1034" spans="1:13" x14ac:dyDescent="0.4">
      <c r="A1034" s="155">
        <v>402</v>
      </c>
      <c r="B1034" s="155" t="s">
        <v>1692</v>
      </c>
      <c r="C1034" s="155">
        <v>1</v>
      </c>
      <c r="D1034" s="242">
        <v>1334</v>
      </c>
      <c r="E1034" s="231" t="s">
        <v>64</v>
      </c>
      <c r="F1034" s="232">
        <v>4350</v>
      </c>
      <c r="G1034" s="232">
        <v>8580</v>
      </c>
      <c r="H1034" s="232">
        <v>11900</v>
      </c>
      <c r="I1034" s="232">
        <v>16500</v>
      </c>
      <c r="J1034" s="232">
        <v>20100</v>
      </c>
      <c r="K1034" s="232">
        <v>23900</v>
      </c>
      <c r="L1034" s="232">
        <v>27800</v>
      </c>
      <c r="M1034" s="232">
        <v>33100</v>
      </c>
    </row>
    <row r="1035" spans="1:13" x14ac:dyDescent="0.4">
      <c r="A1035" s="155"/>
      <c r="B1035" s="155"/>
      <c r="C1035" s="155"/>
      <c r="D1035" s="230"/>
      <c r="E1035" s="231" t="s">
        <v>2159</v>
      </c>
      <c r="F1035" s="232">
        <v>4730</v>
      </c>
      <c r="G1035" s="232">
        <v>8490</v>
      </c>
      <c r="H1035" s="232">
        <v>11400</v>
      </c>
      <c r="I1035" s="232">
        <v>15300</v>
      </c>
      <c r="J1035" s="232">
        <v>18300</v>
      </c>
      <c r="K1035" s="232">
        <v>21500</v>
      </c>
      <c r="L1035" s="232">
        <v>25100</v>
      </c>
      <c r="M1035" s="232">
        <v>29200</v>
      </c>
    </row>
    <row r="1036" spans="1:13" x14ac:dyDescent="0.4">
      <c r="A1036" s="155"/>
      <c r="B1036" s="155"/>
      <c r="C1036" s="155"/>
      <c r="D1036" s="230"/>
      <c r="E1036" s="231" t="s">
        <v>66</v>
      </c>
      <c r="F1036" s="232">
        <v>4360</v>
      </c>
      <c r="G1036" s="232">
        <v>8560</v>
      </c>
      <c r="H1036" s="232">
        <v>11800</v>
      </c>
      <c r="I1036" s="232">
        <v>16300</v>
      </c>
      <c r="J1036" s="232">
        <v>19800</v>
      </c>
      <c r="K1036" s="232">
        <v>23400</v>
      </c>
      <c r="L1036" s="232">
        <v>27200</v>
      </c>
      <c r="M1036" s="232">
        <v>32100</v>
      </c>
    </row>
    <row r="1037" spans="1:13" x14ac:dyDescent="0.4">
      <c r="A1037" s="236">
        <v>403</v>
      </c>
      <c r="B1037" s="236" t="s">
        <v>1696</v>
      </c>
      <c r="C1037" s="236">
        <v>1</v>
      </c>
      <c r="D1037" s="237">
        <v>78.599999999999994</v>
      </c>
      <c r="E1037" s="238" t="s">
        <v>64</v>
      </c>
      <c r="F1037" s="239">
        <v>701</v>
      </c>
      <c r="G1037" s="239">
        <v>1800</v>
      </c>
      <c r="H1037" s="239">
        <v>2770</v>
      </c>
      <c r="I1037" s="239">
        <v>4200</v>
      </c>
      <c r="J1037" s="239">
        <v>5360</v>
      </c>
      <c r="K1037" s="239">
        <v>6570</v>
      </c>
      <c r="L1037" s="239">
        <v>7820</v>
      </c>
      <c r="M1037" s="239">
        <v>9510</v>
      </c>
    </row>
    <row r="1038" spans="1:13" x14ac:dyDescent="0.4">
      <c r="A1038" s="236"/>
      <c r="B1038" s="236"/>
      <c r="C1038" s="236"/>
      <c r="D1038" s="237"/>
      <c r="E1038" s="238" t="s">
        <v>2159</v>
      </c>
      <c r="F1038" s="239">
        <v>827</v>
      </c>
      <c r="G1038" s="239">
        <v>1710</v>
      </c>
      <c r="H1038" s="239">
        <v>2450</v>
      </c>
      <c r="I1038" s="239">
        <v>3490</v>
      </c>
      <c r="J1038" s="239">
        <v>4300</v>
      </c>
      <c r="K1038" s="239">
        <v>5200</v>
      </c>
      <c r="L1038" s="239">
        <v>6200</v>
      </c>
      <c r="M1038" s="239">
        <v>7390</v>
      </c>
    </row>
    <row r="1039" spans="1:13" x14ac:dyDescent="0.4">
      <c r="A1039" s="236"/>
      <c r="B1039" s="236"/>
      <c r="C1039" s="236"/>
      <c r="D1039" s="237"/>
      <c r="E1039" s="238" t="s">
        <v>66</v>
      </c>
      <c r="F1039" s="239">
        <v>723</v>
      </c>
      <c r="G1039" s="239">
        <v>1780</v>
      </c>
      <c r="H1039" s="239">
        <v>2670</v>
      </c>
      <c r="I1039" s="239">
        <v>3920</v>
      </c>
      <c r="J1039" s="239">
        <v>4890</v>
      </c>
      <c r="K1039" s="239">
        <v>5900</v>
      </c>
      <c r="L1039" s="239">
        <v>6980</v>
      </c>
      <c r="M1039" s="239">
        <v>8320</v>
      </c>
    </row>
    <row r="1040" spans="1:13" x14ac:dyDescent="0.4">
      <c r="A1040" s="155">
        <v>404</v>
      </c>
      <c r="B1040" s="155" t="s">
        <v>1699</v>
      </c>
      <c r="C1040" s="155">
        <v>1</v>
      </c>
      <c r="D1040" s="242">
        <v>1548</v>
      </c>
      <c r="E1040" s="231" t="s">
        <v>64</v>
      </c>
      <c r="F1040" s="232">
        <v>4740</v>
      </c>
      <c r="G1040" s="232">
        <v>8840</v>
      </c>
      <c r="H1040" s="232">
        <v>12000</v>
      </c>
      <c r="I1040" s="232">
        <v>16200</v>
      </c>
      <c r="J1040" s="232">
        <v>19600</v>
      </c>
      <c r="K1040" s="232">
        <v>23000</v>
      </c>
      <c r="L1040" s="232">
        <v>26500</v>
      </c>
      <c r="M1040" s="232">
        <v>31400</v>
      </c>
    </row>
    <row r="1041" spans="1:13" x14ac:dyDescent="0.4">
      <c r="A1041" s="155"/>
      <c r="B1041" s="155"/>
      <c r="C1041" s="155"/>
      <c r="D1041" s="230"/>
      <c r="E1041" s="231" t="s">
        <v>2159</v>
      </c>
      <c r="F1041" s="232">
        <v>5370</v>
      </c>
      <c r="G1041" s="232">
        <v>9570</v>
      </c>
      <c r="H1041" s="232">
        <v>12800</v>
      </c>
      <c r="I1041" s="232">
        <v>17200</v>
      </c>
      <c r="J1041" s="232">
        <v>20500</v>
      </c>
      <c r="K1041" s="232">
        <v>24100</v>
      </c>
      <c r="L1041" s="232">
        <v>28100</v>
      </c>
      <c r="M1041" s="232">
        <v>32700</v>
      </c>
    </row>
    <row r="1042" spans="1:13" x14ac:dyDescent="0.4">
      <c r="A1042" s="155"/>
      <c r="B1042" s="155"/>
      <c r="C1042" s="155"/>
      <c r="D1042" s="230"/>
      <c r="E1042" s="231" t="s">
        <v>66</v>
      </c>
      <c r="F1042" s="232">
        <v>4750</v>
      </c>
      <c r="G1042" s="232">
        <v>8880</v>
      </c>
      <c r="H1042" s="232">
        <v>12000</v>
      </c>
      <c r="I1042" s="232">
        <v>16300</v>
      </c>
      <c r="J1042" s="232">
        <v>19700</v>
      </c>
      <c r="K1042" s="232">
        <v>23200</v>
      </c>
      <c r="L1042" s="232">
        <v>26800</v>
      </c>
      <c r="M1042" s="232">
        <v>31600</v>
      </c>
    </row>
    <row r="1043" spans="1:13" x14ac:dyDescent="0.4">
      <c r="A1043" s="236">
        <v>405</v>
      </c>
      <c r="B1043" s="236" t="s">
        <v>1702</v>
      </c>
      <c r="C1043" s="236">
        <v>2</v>
      </c>
      <c r="D1043" s="237">
        <v>28.7</v>
      </c>
      <c r="E1043" s="238" t="s">
        <v>64</v>
      </c>
      <c r="F1043" s="239">
        <v>139</v>
      </c>
      <c r="G1043" s="239">
        <v>873</v>
      </c>
      <c r="H1043" s="239">
        <v>2050</v>
      </c>
      <c r="I1043" s="239">
        <v>4710</v>
      </c>
      <c r="J1043" s="239">
        <v>7740</v>
      </c>
      <c r="K1043" s="239">
        <v>11800</v>
      </c>
      <c r="L1043" s="239">
        <v>16900</v>
      </c>
      <c r="M1043" s="239">
        <v>25600</v>
      </c>
    </row>
    <row r="1044" spans="1:13" x14ac:dyDescent="0.4">
      <c r="A1044" s="236"/>
      <c r="B1044" s="236"/>
      <c r="C1044" s="236"/>
      <c r="D1044" s="237"/>
      <c r="E1044" s="238" t="s">
        <v>65</v>
      </c>
      <c r="F1044" s="239">
        <v>1180</v>
      </c>
      <c r="G1044" s="239">
        <v>2430</v>
      </c>
      <c r="H1044" s="239">
        <v>3620</v>
      </c>
      <c r="I1044" s="239">
        <v>5440</v>
      </c>
      <c r="J1044" s="239">
        <v>6650</v>
      </c>
      <c r="K1044" s="239">
        <v>7840</v>
      </c>
      <c r="L1044" s="239">
        <v>10100</v>
      </c>
      <c r="M1044" s="239">
        <v>11100</v>
      </c>
    </row>
    <row r="1045" spans="1:13" x14ac:dyDescent="0.4">
      <c r="A1045" s="236"/>
      <c r="B1045" s="236"/>
      <c r="C1045" s="236"/>
      <c r="D1045" s="237"/>
      <c r="E1045" s="238" t="s">
        <v>66</v>
      </c>
      <c r="F1045" s="239">
        <v>456</v>
      </c>
      <c r="G1045" s="239">
        <v>1960</v>
      </c>
      <c r="H1045" s="239">
        <v>3370</v>
      </c>
      <c r="I1045" s="239">
        <v>5370</v>
      </c>
      <c r="J1045" s="239">
        <v>6730</v>
      </c>
      <c r="K1045" s="239">
        <v>8050</v>
      </c>
      <c r="L1045" s="239">
        <v>10500</v>
      </c>
      <c r="M1045" s="239">
        <v>11600</v>
      </c>
    </row>
    <row r="1046" spans="1:13" x14ac:dyDescent="0.4">
      <c r="A1046" s="155">
        <v>406</v>
      </c>
      <c r="B1046" s="155" t="s">
        <v>1707</v>
      </c>
      <c r="C1046" s="155">
        <v>2</v>
      </c>
      <c r="D1046" s="242">
        <v>2500</v>
      </c>
      <c r="E1046" s="231" t="s">
        <v>64</v>
      </c>
      <c r="F1046" s="232">
        <v>6710</v>
      </c>
      <c r="G1046" s="232">
        <v>12100</v>
      </c>
      <c r="H1046" s="232">
        <v>16000</v>
      </c>
      <c r="I1046" s="232">
        <v>21400</v>
      </c>
      <c r="J1046" s="232">
        <v>25700</v>
      </c>
      <c r="K1046" s="232">
        <v>30000</v>
      </c>
      <c r="L1046" s="232">
        <v>34500</v>
      </c>
      <c r="M1046" s="232">
        <v>40600</v>
      </c>
    </row>
    <row r="1047" spans="1:13" x14ac:dyDescent="0.4">
      <c r="A1047" s="155"/>
      <c r="B1047" s="155"/>
      <c r="C1047" s="155"/>
      <c r="D1047" s="230"/>
      <c r="E1047" s="231" t="s">
        <v>2159</v>
      </c>
      <c r="F1047" s="232">
        <v>13600</v>
      </c>
      <c r="G1047" s="232">
        <v>25200</v>
      </c>
      <c r="H1047" s="232">
        <v>30200</v>
      </c>
      <c r="I1047" s="232">
        <v>41100</v>
      </c>
      <c r="J1047" s="232">
        <v>47700</v>
      </c>
      <c r="K1047" s="232">
        <v>53500</v>
      </c>
      <c r="L1047" s="232">
        <v>66200</v>
      </c>
      <c r="M1047" s="232">
        <v>69400</v>
      </c>
    </row>
    <row r="1048" spans="1:13" x14ac:dyDescent="0.4">
      <c r="A1048" s="155"/>
      <c r="B1048" s="155"/>
      <c r="C1048" s="155"/>
      <c r="D1048" s="230"/>
      <c r="E1048" s="231" t="s">
        <v>66</v>
      </c>
      <c r="F1048" s="232">
        <v>6830</v>
      </c>
      <c r="G1048" s="232">
        <v>12800</v>
      </c>
      <c r="H1048" s="232">
        <v>17500</v>
      </c>
      <c r="I1048" s="232">
        <v>24800</v>
      </c>
      <c r="J1048" s="232">
        <v>30400</v>
      </c>
      <c r="K1048" s="232">
        <v>35800</v>
      </c>
      <c r="L1048" s="232">
        <v>42500</v>
      </c>
      <c r="M1048" s="232">
        <v>48900</v>
      </c>
    </row>
    <row r="1049" spans="1:13" x14ac:dyDescent="0.4">
      <c r="A1049" s="236">
        <v>407</v>
      </c>
      <c r="B1049" s="236" t="s">
        <v>1710</v>
      </c>
      <c r="C1049" s="236">
        <v>3</v>
      </c>
      <c r="D1049" s="241">
        <v>2738</v>
      </c>
      <c r="E1049" s="238" t="s">
        <v>64</v>
      </c>
      <c r="F1049" s="239">
        <v>7610</v>
      </c>
      <c r="G1049" s="239">
        <v>13400</v>
      </c>
      <c r="H1049" s="239">
        <v>17600</v>
      </c>
      <c r="I1049" s="239">
        <v>23000</v>
      </c>
      <c r="J1049" s="239">
        <v>27100</v>
      </c>
      <c r="K1049" s="239">
        <v>31200</v>
      </c>
      <c r="L1049" s="239">
        <v>35200</v>
      </c>
      <c r="M1049" s="239">
        <v>40600</v>
      </c>
    </row>
    <row r="1050" spans="1:13" x14ac:dyDescent="0.4">
      <c r="A1050" s="236"/>
      <c r="B1050" s="236"/>
      <c r="C1050" s="236"/>
      <c r="D1050" s="237"/>
      <c r="E1050" s="238" t="s">
        <v>2159</v>
      </c>
      <c r="F1050" s="239">
        <v>18100</v>
      </c>
      <c r="G1050" s="239">
        <v>27000</v>
      </c>
      <c r="H1050" s="239">
        <v>31000</v>
      </c>
      <c r="I1050" s="239">
        <v>37800</v>
      </c>
      <c r="J1050" s="239">
        <v>41100</v>
      </c>
      <c r="K1050" s="239">
        <v>45600</v>
      </c>
      <c r="L1050" s="239">
        <v>49800</v>
      </c>
      <c r="M1050" s="239">
        <v>54700</v>
      </c>
    </row>
    <row r="1051" spans="1:13" x14ac:dyDescent="0.4">
      <c r="A1051" s="236"/>
      <c r="B1051" s="236"/>
      <c r="C1051" s="236"/>
      <c r="D1051" s="237"/>
      <c r="E1051" s="238" t="s">
        <v>66</v>
      </c>
      <c r="F1051" s="239">
        <v>8280</v>
      </c>
      <c r="G1051" s="239">
        <v>15100</v>
      </c>
      <c r="H1051" s="239">
        <v>20200</v>
      </c>
      <c r="I1051" s="239">
        <v>27000</v>
      </c>
      <c r="J1051" s="239">
        <v>31500</v>
      </c>
      <c r="K1051" s="239">
        <v>36400</v>
      </c>
      <c r="L1051" s="239">
        <v>41200</v>
      </c>
      <c r="M1051" s="239">
        <v>46800</v>
      </c>
    </row>
    <row r="1052" spans="1:13" x14ac:dyDescent="0.4">
      <c r="A1052" s="155">
        <v>408</v>
      </c>
      <c r="B1052" s="155" t="s">
        <v>1712</v>
      </c>
      <c r="C1052" s="155">
        <v>2</v>
      </c>
      <c r="D1052" s="230">
        <v>15.5</v>
      </c>
      <c r="E1052" s="231" t="s">
        <v>64</v>
      </c>
      <c r="F1052" s="155">
        <v>92.1</v>
      </c>
      <c r="G1052" s="232">
        <v>647</v>
      </c>
      <c r="H1052" s="232">
        <v>1630</v>
      </c>
      <c r="I1052" s="232">
        <v>4050</v>
      </c>
      <c r="J1052" s="232">
        <v>7030</v>
      </c>
      <c r="K1052" s="232">
        <v>11300</v>
      </c>
      <c r="L1052" s="232">
        <v>17000</v>
      </c>
      <c r="M1052" s="232">
        <v>27300</v>
      </c>
    </row>
    <row r="1053" spans="1:13" x14ac:dyDescent="0.4">
      <c r="A1053" s="155"/>
      <c r="B1053" s="155"/>
      <c r="C1053" s="155"/>
      <c r="D1053" s="230"/>
      <c r="E1053" s="231" t="s">
        <v>2159</v>
      </c>
      <c r="F1053" s="155">
        <v>805</v>
      </c>
      <c r="G1053" s="232">
        <v>1670</v>
      </c>
      <c r="H1053" s="232">
        <v>2510</v>
      </c>
      <c r="I1053" s="232">
        <v>3790</v>
      </c>
      <c r="J1053" s="232">
        <v>4650</v>
      </c>
      <c r="K1053" s="232">
        <v>5500</v>
      </c>
      <c r="L1053" s="232">
        <v>7120</v>
      </c>
      <c r="M1053" s="232">
        <v>7790</v>
      </c>
    </row>
    <row r="1054" spans="1:13" x14ac:dyDescent="0.4">
      <c r="A1054" s="155"/>
      <c r="B1054" s="155"/>
      <c r="C1054" s="155"/>
      <c r="D1054" s="230"/>
      <c r="E1054" s="231" t="s">
        <v>66</v>
      </c>
      <c r="F1054" s="155">
        <v>262</v>
      </c>
      <c r="G1054" s="232">
        <v>1310</v>
      </c>
      <c r="H1054" s="232">
        <v>2340</v>
      </c>
      <c r="I1054" s="232">
        <v>3820</v>
      </c>
      <c r="J1054" s="232">
        <v>4820</v>
      </c>
      <c r="K1054" s="232">
        <v>5810</v>
      </c>
      <c r="L1054" s="232">
        <v>7600</v>
      </c>
      <c r="M1054" s="232">
        <v>8500</v>
      </c>
    </row>
    <row r="1055" spans="1:13" x14ac:dyDescent="0.4">
      <c r="A1055" s="236">
        <v>409</v>
      </c>
      <c r="B1055" s="236" t="s">
        <v>1716</v>
      </c>
      <c r="C1055" s="236">
        <v>2</v>
      </c>
      <c r="D1055" s="237">
        <v>1.74</v>
      </c>
      <c r="E1055" s="238" t="s">
        <v>64</v>
      </c>
      <c r="F1055" s="236">
        <v>74.8</v>
      </c>
      <c r="G1055" s="239">
        <v>386</v>
      </c>
      <c r="H1055" s="239">
        <v>806</v>
      </c>
      <c r="I1055" s="239">
        <v>1620</v>
      </c>
      <c r="J1055" s="239">
        <v>2440</v>
      </c>
      <c r="K1055" s="239">
        <v>3420</v>
      </c>
      <c r="L1055" s="239">
        <v>4550</v>
      </c>
      <c r="M1055" s="239">
        <v>6260</v>
      </c>
    </row>
    <row r="1056" spans="1:13" x14ac:dyDescent="0.4">
      <c r="A1056" s="236"/>
      <c r="B1056" s="236"/>
      <c r="C1056" s="236"/>
      <c r="D1056" s="237"/>
      <c r="E1056" s="238" t="s">
        <v>65</v>
      </c>
      <c r="F1056" s="236">
        <v>220</v>
      </c>
      <c r="G1056" s="239">
        <v>527</v>
      </c>
      <c r="H1056" s="239">
        <v>826</v>
      </c>
      <c r="I1056" s="239">
        <v>1290</v>
      </c>
      <c r="J1056" s="239">
        <v>1620</v>
      </c>
      <c r="K1056" s="239">
        <v>1940</v>
      </c>
      <c r="L1056" s="239">
        <v>2550</v>
      </c>
      <c r="M1056" s="239">
        <v>2850</v>
      </c>
    </row>
    <row r="1057" spans="1:13" x14ac:dyDescent="0.4">
      <c r="A1057" s="236"/>
      <c r="B1057" s="236"/>
      <c r="C1057" s="236"/>
      <c r="D1057" s="237"/>
      <c r="E1057" s="238" t="s">
        <v>66</v>
      </c>
      <c r="F1057" s="236">
        <v>133</v>
      </c>
      <c r="G1057" s="239">
        <v>489</v>
      </c>
      <c r="H1057" s="239">
        <v>823</v>
      </c>
      <c r="I1057" s="239">
        <v>1330</v>
      </c>
      <c r="J1057" s="239">
        <v>1680</v>
      </c>
      <c r="K1057" s="239">
        <v>2040</v>
      </c>
      <c r="L1057" s="239">
        <v>2680</v>
      </c>
      <c r="M1057" s="239">
        <v>3030</v>
      </c>
    </row>
    <row r="1058" spans="1:13" x14ac:dyDescent="0.4">
      <c r="A1058" s="155">
        <v>410</v>
      </c>
      <c r="B1058" s="155" t="s">
        <v>1719</v>
      </c>
      <c r="C1058" s="155">
        <v>2</v>
      </c>
      <c r="D1058" s="230">
        <v>39.299999999999997</v>
      </c>
      <c r="E1058" s="231" t="s">
        <v>64</v>
      </c>
      <c r="F1058" s="232">
        <v>1050</v>
      </c>
      <c r="G1058" s="232">
        <v>2150</v>
      </c>
      <c r="H1058" s="232">
        <v>3090</v>
      </c>
      <c r="I1058" s="232">
        <v>4490</v>
      </c>
      <c r="J1058" s="232">
        <v>5680</v>
      </c>
      <c r="K1058" s="232">
        <v>7000</v>
      </c>
      <c r="L1058" s="232">
        <v>8450</v>
      </c>
      <c r="M1058" s="232">
        <v>10600</v>
      </c>
    </row>
    <row r="1059" spans="1:13" x14ac:dyDescent="0.4">
      <c r="A1059" s="155"/>
      <c r="B1059" s="155"/>
      <c r="C1059" s="155"/>
      <c r="D1059" s="230"/>
      <c r="E1059" s="231" t="s">
        <v>2159</v>
      </c>
      <c r="F1059" s="232">
        <v>1420</v>
      </c>
      <c r="G1059" s="232">
        <v>2970</v>
      </c>
      <c r="H1059" s="232">
        <v>4430</v>
      </c>
      <c r="I1059" s="232">
        <v>6650</v>
      </c>
      <c r="J1059" s="232">
        <v>8150</v>
      </c>
      <c r="K1059" s="232">
        <v>9600</v>
      </c>
      <c r="L1059" s="232">
        <v>12400</v>
      </c>
      <c r="M1059" s="232">
        <v>13600</v>
      </c>
    </row>
    <row r="1060" spans="1:13" x14ac:dyDescent="0.4">
      <c r="A1060" s="155"/>
      <c r="B1060" s="155"/>
      <c r="C1060" s="155"/>
      <c r="D1060" s="230"/>
      <c r="E1060" s="231" t="s">
        <v>66</v>
      </c>
      <c r="F1060" s="232">
        <v>1100</v>
      </c>
      <c r="G1060" s="232">
        <v>2430</v>
      </c>
      <c r="H1060" s="232">
        <v>3750</v>
      </c>
      <c r="I1060" s="232">
        <v>5820</v>
      </c>
      <c r="J1060" s="232">
        <v>7320</v>
      </c>
      <c r="K1060" s="232">
        <v>8790</v>
      </c>
      <c r="L1060" s="232">
        <v>11200</v>
      </c>
      <c r="M1060" s="232">
        <v>12700</v>
      </c>
    </row>
    <row r="1061" spans="1:13" x14ac:dyDescent="0.4">
      <c r="A1061" s="236">
        <v>411</v>
      </c>
      <c r="B1061" s="236" t="s">
        <v>1723</v>
      </c>
      <c r="C1061" s="236">
        <v>2</v>
      </c>
      <c r="D1061" s="237">
        <v>669</v>
      </c>
      <c r="E1061" s="238" t="s">
        <v>64</v>
      </c>
      <c r="F1061" s="239">
        <v>6780</v>
      </c>
      <c r="G1061" s="239">
        <v>11400</v>
      </c>
      <c r="H1061" s="239">
        <v>14500</v>
      </c>
      <c r="I1061" s="239">
        <v>18300</v>
      </c>
      <c r="J1061" s="239">
        <v>21100</v>
      </c>
      <c r="K1061" s="239">
        <v>23800</v>
      </c>
      <c r="L1061" s="239">
        <v>26500</v>
      </c>
      <c r="M1061" s="239">
        <v>29800</v>
      </c>
    </row>
    <row r="1062" spans="1:13" x14ac:dyDescent="0.4">
      <c r="A1062" s="236"/>
      <c r="B1062" s="236"/>
      <c r="C1062" s="236"/>
      <c r="D1062" s="237"/>
      <c r="E1062" s="238" t="s">
        <v>2159</v>
      </c>
      <c r="F1062" s="239">
        <v>7820</v>
      </c>
      <c r="G1062" s="239">
        <v>12500</v>
      </c>
      <c r="H1062" s="239">
        <v>17000</v>
      </c>
      <c r="I1062" s="239">
        <v>23600</v>
      </c>
      <c r="J1062" s="239">
        <v>27600</v>
      </c>
      <c r="K1062" s="239">
        <v>31300</v>
      </c>
      <c r="L1062" s="239">
        <v>39100</v>
      </c>
      <c r="M1062" s="239">
        <v>41200</v>
      </c>
    </row>
    <row r="1063" spans="1:13" x14ac:dyDescent="0.4">
      <c r="A1063" s="236"/>
      <c r="B1063" s="236"/>
      <c r="C1063" s="236"/>
      <c r="D1063" s="237"/>
      <c r="E1063" s="238" t="s">
        <v>66</v>
      </c>
      <c r="F1063" s="239">
        <v>6810</v>
      </c>
      <c r="G1063" s="239">
        <v>11500</v>
      </c>
      <c r="H1063" s="239">
        <v>14800</v>
      </c>
      <c r="I1063" s="239">
        <v>19500</v>
      </c>
      <c r="J1063" s="239">
        <v>22900</v>
      </c>
      <c r="K1063" s="239">
        <v>26100</v>
      </c>
      <c r="L1063" s="239">
        <v>30400</v>
      </c>
      <c r="M1063" s="239">
        <v>33700</v>
      </c>
    </row>
    <row r="1064" spans="1:13" x14ac:dyDescent="0.4">
      <c r="A1064" s="155">
        <v>412</v>
      </c>
      <c r="B1064" s="155" t="s">
        <v>1726</v>
      </c>
      <c r="C1064" s="155">
        <v>3</v>
      </c>
      <c r="D1064" s="230">
        <v>4.08</v>
      </c>
      <c r="E1064" s="231" t="s">
        <v>64</v>
      </c>
      <c r="F1064" s="232">
        <v>611</v>
      </c>
      <c r="G1064" s="232">
        <v>1190</v>
      </c>
      <c r="H1064" s="232">
        <v>1680</v>
      </c>
      <c r="I1064" s="232">
        <v>2400</v>
      </c>
      <c r="J1064" s="232">
        <v>3000</v>
      </c>
      <c r="K1064" s="232">
        <v>3670</v>
      </c>
      <c r="L1064" s="232">
        <v>4390</v>
      </c>
      <c r="M1064" s="232">
        <v>5450</v>
      </c>
    </row>
    <row r="1065" spans="1:13" x14ac:dyDescent="0.4">
      <c r="A1065" s="155"/>
      <c r="B1065" s="155"/>
      <c r="C1065" s="155"/>
      <c r="D1065" s="230"/>
      <c r="E1065" s="231" t="s">
        <v>65</v>
      </c>
      <c r="F1065" s="232">
        <v>493</v>
      </c>
      <c r="G1065" s="232">
        <v>1190</v>
      </c>
      <c r="H1065" s="232">
        <v>1690</v>
      </c>
      <c r="I1065" s="232">
        <v>2550</v>
      </c>
      <c r="J1065" s="232">
        <v>3240</v>
      </c>
      <c r="K1065" s="232">
        <v>3990</v>
      </c>
      <c r="L1065" s="232">
        <v>4790</v>
      </c>
      <c r="M1065" s="232">
        <v>5770</v>
      </c>
    </row>
    <row r="1066" spans="1:13" x14ac:dyDescent="0.4">
      <c r="A1066" s="155"/>
      <c r="B1066" s="155"/>
      <c r="C1066" s="155"/>
      <c r="D1066" s="230"/>
      <c r="E1066" s="231" t="s">
        <v>66</v>
      </c>
      <c r="F1066" s="232">
        <v>595</v>
      </c>
      <c r="G1066" s="232">
        <v>1190</v>
      </c>
      <c r="H1066" s="232">
        <v>1680</v>
      </c>
      <c r="I1066" s="232">
        <v>2460</v>
      </c>
      <c r="J1066" s="232">
        <v>3120</v>
      </c>
      <c r="K1066" s="232">
        <v>3840</v>
      </c>
      <c r="L1066" s="232">
        <v>4620</v>
      </c>
      <c r="M1066" s="232">
        <v>5640</v>
      </c>
    </row>
    <row r="1067" spans="1:13" x14ac:dyDescent="0.4">
      <c r="A1067" s="236">
        <v>413</v>
      </c>
      <c r="B1067" s="236" t="s">
        <v>1729</v>
      </c>
      <c r="C1067" s="236">
        <v>3</v>
      </c>
      <c r="D1067" s="237" t="s">
        <v>1731</v>
      </c>
      <c r="E1067" s="238" t="s">
        <v>64</v>
      </c>
      <c r="F1067" s="239">
        <v>1260</v>
      </c>
      <c r="G1067" s="239">
        <v>2120</v>
      </c>
      <c r="H1067" s="239">
        <v>2770</v>
      </c>
      <c r="I1067" s="239">
        <v>3660</v>
      </c>
      <c r="J1067" s="239">
        <v>4380</v>
      </c>
      <c r="K1067" s="239">
        <v>5130</v>
      </c>
      <c r="L1067" s="239">
        <v>5920</v>
      </c>
      <c r="M1067" s="239">
        <v>7030</v>
      </c>
    </row>
    <row r="1068" spans="1:13" x14ac:dyDescent="0.4">
      <c r="A1068" s="236"/>
      <c r="B1068" s="236"/>
      <c r="C1068" s="236"/>
      <c r="D1068" s="237"/>
      <c r="E1068" s="238" t="s">
        <v>65</v>
      </c>
      <c r="F1068" s="239">
        <v>893</v>
      </c>
      <c r="G1068" s="239">
        <v>2180</v>
      </c>
      <c r="H1068" s="239">
        <v>3110</v>
      </c>
      <c r="I1068" s="239">
        <v>4710</v>
      </c>
      <c r="J1068" s="239">
        <v>6000</v>
      </c>
      <c r="K1068" s="239">
        <v>7420</v>
      </c>
      <c r="L1068" s="239">
        <v>8970</v>
      </c>
      <c r="M1068" s="239">
        <v>10900</v>
      </c>
    </row>
    <row r="1069" spans="1:13" x14ac:dyDescent="0.4">
      <c r="A1069" s="236"/>
      <c r="B1069" s="236"/>
      <c r="C1069" s="236"/>
      <c r="D1069" s="237"/>
      <c r="E1069" s="238" t="s">
        <v>66</v>
      </c>
      <c r="F1069" s="239">
        <v>1210</v>
      </c>
      <c r="G1069" s="239">
        <v>2140</v>
      </c>
      <c r="H1069" s="239">
        <v>2880</v>
      </c>
      <c r="I1069" s="239">
        <v>4100</v>
      </c>
      <c r="J1069" s="239">
        <v>5110</v>
      </c>
      <c r="K1069" s="239">
        <v>6240</v>
      </c>
      <c r="L1069" s="239">
        <v>7490</v>
      </c>
      <c r="M1069" s="239">
        <v>9080</v>
      </c>
    </row>
    <row r="1070" spans="1:13" x14ac:dyDescent="0.4">
      <c r="A1070" s="155">
        <v>414</v>
      </c>
      <c r="B1070" s="155" t="s">
        <v>1732</v>
      </c>
      <c r="C1070" s="155">
        <v>3</v>
      </c>
      <c r="D1070" s="230" t="s">
        <v>1734</v>
      </c>
      <c r="E1070" s="231" t="s">
        <v>64</v>
      </c>
      <c r="F1070" s="232">
        <v>2200</v>
      </c>
      <c r="G1070" s="232">
        <v>3710</v>
      </c>
      <c r="H1070" s="232">
        <v>4750</v>
      </c>
      <c r="I1070" s="232">
        <v>6070</v>
      </c>
      <c r="J1070" s="232">
        <v>7050</v>
      </c>
      <c r="K1070" s="232">
        <v>8010</v>
      </c>
      <c r="L1070" s="232">
        <v>8960</v>
      </c>
      <c r="M1070" s="232">
        <v>10200</v>
      </c>
    </row>
    <row r="1071" spans="1:13" x14ac:dyDescent="0.4">
      <c r="A1071" s="155"/>
      <c r="B1071" s="155"/>
      <c r="C1071" s="155"/>
      <c r="D1071" s="230"/>
      <c r="E1071" s="231" t="s">
        <v>65</v>
      </c>
      <c r="F1071" s="232">
        <v>1400</v>
      </c>
      <c r="G1071" s="232">
        <v>3230</v>
      </c>
      <c r="H1071" s="232">
        <v>4470</v>
      </c>
      <c r="I1071" s="232">
        <v>6590</v>
      </c>
      <c r="J1071" s="232">
        <v>8260</v>
      </c>
      <c r="K1071" s="232">
        <v>10100</v>
      </c>
      <c r="L1071" s="232">
        <v>12000</v>
      </c>
      <c r="M1071" s="232">
        <v>14300</v>
      </c>
    </row>
    <row r="1072" spans="1:13" x14ac:dyDescent="0.4">
      <c r="A1072" s="155"/>
      <c r="B1072" s="155"/>
      <c r="C1072" s="155"/>
      <c r="D1072" s="230"/>
      <c r="E1072" s="231" t="s">
        <v>66</v>
      </c>
      <c r="F1072" s="232">
        <v>2120</v>
      </c>
      <c r="G1072" s="232">
        <v>3630</v>
      </c>
      <c r="H1072" s="232">
        <v>4690</v>
      </c>
      <c r="I1072" s="232">
        <v>6220</v>
      </c>
      <c r="J1072" s="232">
        <v>7430</v>
      </c>
      <c r="K1072" s="232">
        <v>8730</v>
      </c>
      <c r="L1072" s="232">
        <v>10100</v>
      </c>
      <c r="M1072" s="232">
        <v>11800</v>
      </c>
    </row>
    <row r="1073" spans="1:13" x14ac:dyDescent="0.4">
      <c r="A1073" s="236">
        <v>415</v>
      </c>
      <c r="B1073" s="236" t="s">
        <v>1737</v>
      </c>
      <c r="C1073" s="236">
        <v>3</v>
      </c>
      <c r="D1073" s="237">
        <v>407</v>
      </c>
      <c r="E1073" s="238" t="s">
        <v>64</v>
      </c>
      <c r="F1073" s="239">
        <v>9300</v>
      </c>
      <c r="G1073" s="239">
        <v>15200</v>
      </c>
      <c r="H1073" s="239">
        <v>19300</v>
      </c>
      <c r="I1073" s="239">
        <v>24600</v>
      </c>
      <c r="J1073" s="239">
        <v>28500</v>
      </c>
      <c r="K1073" s="239">
        <v>32300</v>
      </c>
      <c r="L1073" s="239">
        <v>36100</v>
      </c>
      <c r="M1073" s="239">
        <v>41200</v>
      </c>
    </row>
    <row r="1074" spans="1:13" x14ac:dyDescent="0.4">
      <c r="A1074" s="236"/>
      <c r="B1074" s="236"/>
      <c r="C1074" s="236"/>
      <c r="D1074" s="237"/>
      <c r="E1074" s="238" t="s">
        <v>2159</v>
      </c>
      <c r="F1074" s="239">
        <v>6680</v>
      </c>
      <c r="G1074" s="239">
        <v>12200</v>
      </c>
      <c r="H1074" s="239">
        <v>15200</v>
      </c>
      <c r="I1074" s="239">
        <v>20200</v>
      </c>
      <c r="J1074" s="239">
        <v>23500</v>
      </c>
      <c r="K1074" s="239">
        <v>27200</v>
      </c>
      <c r="L1074" s="239">
        <v>30800</v>
      </c>
      <c r="M1074" s="239">
        <v>35000</v>
      </c>
    </row>
    <row r="1075" spans="1:13" x14ac:dyDescent="0.4">
      <c r="A1075" s="236"/>
      <c r="B1075" s="236"/>
      <c r="C1075" s="236"/>
      <c r="D1075" s="237"/>
      <c r="E1075" s="238" t="s">
        <v>66</v>
      </c>
      <c r="F1075" s="239">
        <v>9180</v>
      </c>
      <c r="G1075" s="239">
        <v>15000</v>
      </c>
      <c r="H1075" s="239">
        <v>18900</v>
      </c>
      <c r="I1075" s="239">
        <v>23800</v>
      </c>
      <c r="J1075" s="239">
        <v>27500</v>
      </c>
      <c r="K1075" s="239">
        <v>31100</v>
      </c>
      <c r="L1075" s="239">
        <v>34700</v>
      </c>
      <c r="M1075" s="239">
        <v>39300</v>
      </c>
    </row>
    <row r="1076" spans="1:13" x14ac:dyDescent="0.4">
      <c r="A1076" s="155">
        <v>416</v>
      </c>
      <c r="B1076" s="155" t="s">
        <v>1740</v>
      </c>
      <c r="C1076" s="155">
        <v>6</v>
      </c>
      <c r="D1076" s="230" t="s">
        <v>1742</v>
      </c>
      <c r="E1076" s="231" t="s">
        <v>64</v>
      </c>
      <c r="F1076" s="232">
        <v>455</v>
      </c>
      <c r="G1076" s="232">
        <v>884</v>
      </c>
      <c r="H1076" s="232">
        <v>1230</v>
      </c>
      <c r="I1076" s="232">
        <v>1730</v>
      </c>
      <c r="J1076" s="232">
        <v>2130</v>
      </c>
      <c r="K1076" s="232">
        <v>2570</v>
      </c>
      <c r="L1076" s="232">
        <v>3040</v>
      </c>
      <c r="M1076" s="232">
        <v>3700</v>
      </c>
    </row>
    <row r="1077" spans="1:13" x14ac:dyDescent="0.4">
      <c r="A1077" s="236">
        <v>417</v>
      </c>
      <c r="B1077" s="236" t="s">
        <v>1745</v>
      </c>
      <c r="C1077" s="236">
        <v>6</v>
      </c>
      <c r="D1077" s="237">
        <v>1.55</v>
      </c>
      <c r="E1077" s="238" t="s">
        <v>64</v>
      </c>
      <c r="F1077" s="239">
        <v>243</v>
      </c>
      <c r="G1077" s="239">
        <v>642</v>
      </c>
      <c r="H1077" s="239">
        <v>1020</v>
      </c>
      <c r="I1077" s="239">
        <v>1620</v>
      </c>
      <c r="J1077" s="239">
        <v>2140</v>
      </c>
      <c r="K1077" s="239">
        <v>2720</v>
      </c>
      <c r="L1077" s="239">
        <v>3350</v>
      </c>
      <c r="M1077" s="239">
        <v>4270</v>
      </c>
    </row>
    <row r="1078" spans="1:13" x14ac:dyDescent="0.4">
      <c r="A1078" s="155">
        <v>418</v>
      </c>
      <c r="B1078" s="155" t="s">
        <v>1748</v>
      </c>
      <c r="C1078" s="155">
        <v>6</v>
      </c>
      <c r="D1078" s="230" t="s">
        <v>1750</v>
      </c>
      <c r="E1078" s="231" t="s">
        <v>64</v>
      </c>
      <c r="F1078" s="232">
        <v>1180</v>
      </c>
      <c r="G1078" s="232">
        <v>2130</v>
      </c>
      <c r="H1078" s="232">
        <v>2810</v>
      </c>
      <c r="I1078" s="232">
        <v>3710</v>
      </c>
      <c r="J1078" s="232">
        <v>4390</v>
      </c>
      <c r="K1078" s="232">
        <v>5070</v>
      </c>
      <c r="L1078" s="232">
        <v>5760</v>
      </c>
      <c r="M1078" s="232">
        <v>6670</v>
      </c>
    </row>
    <row r="1079" spans="1:13" x14ac:dyDescent="0.4">
      <c r="A1079" s="236">
        <v>419</v>
      </c>
      <c r="B1079" s="236" t="s">
        <v>1751</v>
      </c>
      <c r="C1079" s="236">
        <v>6</v>
      </c>
      <c r="D1079" s="237">
        <v>13.9</v>
      </c>
      <c r="E1079" s="238" t="s">
        <v>64</v>
      </c>
      <c r="F1079" s="239">
        <v>770</v>
      </c>
      <c r="G1079" s="239">
        <v>2070</v>
      </c>
      <c r="H1079" s="239">
        <v>3430</v>
      </c>
      <c r="I1079" s="239">
        <v>5820</v>
      </c>
      <c r="J1079" s="239">
        <v>8130</v>
      </c>
      <c r="K1079" s="239">
        <v>11000</v>
      </c>
      <c r="L1079" s="239">
        <v>14400</v>
      </c>
      <c r="M1079" s="239">
        <v>19800</v>
      </c>
    </row>
    <row r="1080" spans="1:13" x14ac:dyDescent="0.4">
      <c r="A1080" s="155">
        <v>420</v>
      </c>
      <c r="B1080" s="155" t="s">
        <v>1753</v>
      </c>
      <c r="C1080" s="155">
        <v>6</v>
      </c>
      <c r="D1080" s="230" t="s">
        <v>1755</v>
      </c>
      <c r="E1080" s="231" t="s">
        <v>64</v>
      </c>
      <c r="F1080" s="232">
        <v>1450</v>
      </c>
      <c r="G1080" s="232">
        <v>3110</v>
      </c>
      <c r="H1080" s="232">
        <v>4460</v>
      </c>
      <c r="I1080" s="232">
        <v>6350</v>
      </c>
      <c r="J1080" s="232">
        <v>7870</v>
      </c>
      <c r="K1080" s="232">
        <v>9440</v>
      </c>
      <c r="L1080" s="232">
        <v>11100</v>
      </c>
      <c r="M1080" s="232">
        <v>13300</v>
      </c>
    </row>
    <row r="1081" spans="1:13" x14ac:dyDescent="0.4">
      <c r="A1081" s="236">
        <v>421</v>
      </c>
      <c r="B1081" s="236" t="s">
        <v>1758</v>
      </c>
      <c r="C1081" s="236">
        <v>3</v>
      </c>
      <c r="D1081" s="237">
        <v>871</v>
      </c>
      <c r="E1081" s="238" t="s">
        <v>64</v>
      </c>
      <c r="F1081" s="239">
        <v>11500</v>
      </c>
      <c r="G1081" s="239">
        <v>18100</v>
      </c>
      <c r="H1081" s="239">
        <v>22400</v>
      </c>
      <c r="I1081" s="239">
        <v>27700</v>
      </c>
      <c r="J1081" s="239">
        <v>31500</v>
      </c>
      <c r="K1081" s="239">
        <v>35100</v>
      </c>
      <c r="L1081" s="239">
        <v>38600</v>
      </c>
      <c r="M1081" s="239">
        <v>43100</v>
      </c>
    </row>
    <row r="1082" spans="1:13" x14ac:dyDescent="0.4">
      <c r="A1082" s="236"/>
      <c r="B1082" s="236"/>
      <c r="C1082" s="236"/>
      <c r="D1082" s="237"/>
      <c r="E1082" s="238" t="s">
        <v>2159</v>
      </c>
      <c r="F1082" s="239">
        <v>9290</v>
      </c>
      <c r="G1082" s="239">
        <v>15000</v>
      </c>
      <c r="H1082" s="239">
        <v>17500</v>
      </c>
      <c r="I1082" s="239">
        <v>22100</v>
      </c>
      <c r="J1082" s="239">
        <v>24900</v>
      </c>
      <c r="K1082" s="239">
        <v>28000</v>
      </c>
      <c r="L1082" s="239">
        <v>30800</v>
      </c>
      <c r="M1082" s="239">
        <v>34100</v>
      </c>
    </row>
    <row r="1083" spans="1:13" x14ac:dyDescent="0.4">
      <c r="A1083" s="236"/>
      <c r="B1083" s="236"/>
      <c r="C1083" s="236"/>
      <c r="D1083" s="237"/>
      <c r="E1083" s="238" t="s">
        <v>66</v>
      </c>
      <c r="F1083" s="239">
        <v>11500</v>
      </c>
      <c r="G1083" s="239">
        <v>17900</v>
      </c>
      <c r="H1083" s="239">
        <v>22000</v>
      </c>
      <c r="I1083" s="239">
        <v>27000</v>
      </c>
      <c r="J1083" s="239">
        <v>30500</v>
      </c>
      <c r="K1083" s="239">
        <v>33800</v>
      </c>
      <c r="L1083" s="239">
        <v>37000</v>
      </c>
      <c r="M1083" s="239">
        <v>41000</v>
      </c>
    </row>
    <row r="1084" spans="1:13" x14ac:dyDescent="0.4">
      <c r="A1084" s="155">
        <v>422</v>
      </c>
      <c r="B1084" s="155" t="s">
        <v>1761</v>
      </c>
      <c r="C1084" s="155">
        <v>3</v>
      </c>
      <c r="D1084" s="230">
        <v>29.1</v>
      </c>
      <c r="E1084" s="231" t="s">
        <v>64</v>
      </c>
      <c r="F1084" s="232">
        <v>940</v>
      </c>
      <c r="G1084" s="232">
        <v>2280</v>
      </c>
      <c r="H1084" s="232">
        <v>3500</v>
      </c>
      <c r="I1084" s="232">
        <v>5390</v>
      </c>
      <c r="J1084" s="232">
        <v>7040</v>
      </c>
      <c r="K1084" s="232">
        <v>8870</v>
      </c>
      <c r="L1084" s="232">
        <v>10900</v>
      </c>
      <c r="M1084" s="232">
        <v>13800</v>
      </c>
    </row>
    <row r="1085" spans="1:13" x14ac:dyDescent="0.4">
      <c r="A1085" s="155"/>
      <c r="B1085" s="155"/>
      <c r="C1085" s="155"/>
      <c r="D1085" s="230"/>
      <c r="E1085" s="231" t="s">
        <v>2159</v>
      </c>
      <c r="F1085" s="232">
        <v>1420</v>
      </c>
      <c r="G1085" s="232">
        <v>3160</v>
      </c>
      <c r="H1085" s="232">
        <v>4330</v>
      </c>
      <c r="I1085" s="232">
        <v>6290</v>
      </c>
      <c r="J1085" s="232">
        <v>7740</v>
      </c>
      <c r="K1085" s="232">
        <v>9350</v>
      </c>
      <c r="L1085" s="232">
        <v>11000</v>
      </c>
      <c r="M1085" s="232">
        <v>13100</v>
      </c>
    </row>
    <row r="1086" spans="1:13" x14ac:dyDescent="0.4">
      <c r="A1086" s="155"/>
      <c r="B1086" s="155"/>
      <c r="C1086" s="155"/>
      <c r="D1086" s="230"/>
      <c r="E1086" s="231" t="s">
        <v>66</v>
      </c>
      <c r="F1086" s="232">
        <v>1000</v>
      </c>
      <c r="G1086" s="232">
        <v>2490</v>
      </c>
      <c r="H1086" s="232">
        <v>3780</v>
      </c>
      <c r="I1086" s="232">
        <v>5800</v>
      </c>
      <c r="J1086" s="232">
        <v>7400</v>
      </c>
      <c r="K1086" s="232">
        <v>9140</v>
      </c>
      <c r="L1086" s="232">
        <v>11000</v>
      </c>
      <c r="M1086" s="232">
        <v>13300</v>
      </c>
    </row>
    <row r="1087" spans="1:13" x14ac:dyDescent="0.4">
      <c r="A1087" s="236">
        <v>423</v>
      </c>
      <c r="B1087" s="236" t="s">
        <v>1764</v>
      </c>
      <c r="C1087" s="236">
        <v>3</v>
      </c>
      <c r="D1087" s="237">
        <v>7.99</v>
      </c>
      <c r="E1087" s="238" t="s">
        <v>64</v>
      </c>
      <c r="F1087" s="239">
        <v>554</v>
      </c>
      <c r="G1087" s="239">
        <v>1570</v>
      </c>
      <c r="H1087" s="239">
        <v>2580</v>
      </c>
      <c r="I1087" s="239">
        <v>4250</v>
      </c>
      <c r="J1087" s="239">
        <v>5760</v>
      </c>
      <c r="K1087" s="239">
        <v>7490</v>
      </c>
      <c r="L1087" s="239">
        <v>9420</v>
      </c>
      <c r="M1087" s="239">
        <v>12300</v>
      </c>
    </row>
    <row r="1088" spans="1:13" x14ac:dyDescent="0.4">
      <c r="A1088" s="236"/>
      <c r="B1088" s="236"/>
      <c r="C1088" s="236"/>
      <c r="D1088" s="237"/>
      <c r="E1088" s="238" t="s">
        <v>2159</v>
      </c>
      <c r="F1088" s="239">
        <v>638</v>
      </c>
      <c r="G1088" s="239">
        <v>1510</v>
      </c>
      <c r="H1088" s="239">
        <v>2140</v>
      </c>
      <c r="I1088" s="239">
        <v>3210</v>
      </c>
      <c r="J1088" s="239">
        <v>4020</v>
      </c>
      <c r="K1088" s="239">
        <v>4930</v>
      </c>
      <c r="L1088" s="239">
        <v>5910</v>
      </c>
      <c r="M1088" s="239">
        <v>7080</v>
      </c>
    </row>
    <row r="1089" spans="1:13" x14ac:dyDescent="0.4">
      <c r="A1089" s="236"/>
      <c r="B1089" s="236"/>
      <c r="C1089" s="236"/>
      <c r="D1089" s="237"/>
      <c r="E1089" s="238" t="s">
        <v>66</v>
      </c>
      <c r="F1089" s="239">
        <v>566</v>
      </c>
      <c r="G1089" s="239">
        <v>1560</v>
      </c>
      <c r="H1089" s="239">
        <v>2430</v>
      </c>
      <c r="I1089" s="239">
        <v>3770</v>
      </c>
      <c r="J1089" s="239">
        <v>4830</v>
      </c>
      <c r="K1089" s="239">
        <v>5950</v>
      </c>
      <c r="L1089" s="239">
        <v>7120</v>
      </c>
      <c r="M1089" s="239">
        <v>8660</v>
      </c>
    </row>
    <row r="1090" spans="1:13" x14ac:dyDescent="0.4">
      <c r="A1090" s="155">
        <v>424</v>
      </c>
      <c r="B1090" s="155" t="s">
        <v>1768</v>
      </c>
      <c r="C1090" s="155">
        <v>3</v>
      </c>
      <c r="D1090" s="230">
        <v>21.6</v>
      </c>
      <c r="E1090" s="231" t="s">
        <v>64</v>
      </c>
      <c r="F1090" s="232">
        <v>1980</v>
      </c>
      <c r="G1090" s="232">
        <v>3930</v>
      </c>
      <c r="H1090" s="232">
        <v>5460</v>
      </c>
      <c r="I1090" s="232">
        <v>7600</v>
      </c>
      <c r="J1090" s="232">
        <v>9310</v>
      </c>
      <c r="K1090" s="232">
        <v>11100</v>
      </c>
      <c r="L1090" s="232">
        <v>12900</v>
      </c>
      <c r="M1090" s="232">
        <v>15500</v>
      </c>
    </row>
    <row r="1091" spans="1:13" x14ac:dyDescent="0.4">
      <c r="A1091" s="155"/>
      <c r="B1091" s="155"/>
      <c r="C1091" s="155"/>
      <c r="D1091" s="230"/>
      <c r="E1091" s="231" t="s">
        <v>65</v>
      </c>
      <c r="F1091" s="232">
        <v>1250</v>
      </c>
      <c r="G1091" s="232">
        <v>2830</v>
      </c>
      <c r="H1091" s="232">
        <v>3910</v>
      </c>
      <c r="I1091" s="232">
        <v>5720</v>
      </c>
      <c r="J1091" s="232">
        <v>7090</v>
      </c>
      <c r="K1091" s="232">
        <v>8600</v>
      </c>
      <c r="L1091" s="232">
        <v>10200</v>
      </c>
      <c r="M1091" s="232">
        <v>12100</v>
      </c>
    </row>
    <row r="1092" spans="1:13" x14ac:dyDescent="0.4">
      <c r="A1092" s="155"/>
      <c r="B1092" s="155"/>
      <c r="C1092" s="155"/>
      <c r="D1092" s="230"/>
      <c r="E1092" s="231" t="s">
        <v>66</v>
      </c>
      <c r="F1092" s="232">
        <v>1910</v>
      </c>
      <c r="G1092" s="232">
        <v>3730</v>
      </c>
      <c r="H1092" s="232">
        <v>5070</v>
      </c>
      <c r="I1092" s="232">
        <v>6970</v>
      </c>
      <c r="J1092" s="232">
        <v>8450</v>
      </c>
      <c r="K1092" s="232">
        <v>10000</v>
      </c>
      <c r="L1092" s="232">
        <v>11600</v>
      </c>
      <c r="M1092" s="232">
        <v>13700</v>
      </c>
    </row>
    <row r="1093" spans="1:13" x14ac:dyDescent="0.4">
      <c r="A1093" s="236">
        <v>425</v>
      </c>
      <c r="B1093" s="236" t="s">
        <v>1771</v>
      </c>
      <c r="C1093" s="236">
        <v>3</v>
      </c>
      <c r="D1093" s="237">
        <v>32</v>
      </c>
      <c r="E1093" s="238" t="s">
        <v>64</v>
      </c>
      <c r="F1093" s="239">
        <v>2960</v>
      </c>
      <c r="G1093" s="239">
        <v>5470</v>
      </c>
      <c r="H1093" s="239">
        <v>7400</v>
      </c>
      <c r="I1093" s="239">
        <v>10100</v>
      </c>
      <c r="J1093" s="239">
        <v>12200</v>
      </c>
      <c r="K1093" s="239">
        <v>14400</v>
      </c>
      <c r="L1093" s="239">
        <v>16700</v>
      </c>
      <c r="M1093" s="239">
        <v>19900</v>
      </c>
    </row>
    <row r="1094" spans="1:13" x14ac:dyDescent="0.4">
      <c r="A1094" s="236"/>
      <c r="B1094" s="236"/>
      <c r="C1094" s="236"/>
      <c r="D1094" s="237"/>
      <c r="E1094" s="238" t="s">
        <v>2159</v>
      </c>
      <c r="F1094" s="239">
        <v>1570</v>
      </c>
      <c r="G1094" s="239">
        <v>3500</v>
      </c>
      <c r="H1094" s="239">
        <v>4790</v>
      </c>
      <c r="I1094" s="239">
        <v>6960</v>
      </c>
      <c r="J1094" s="239">
        <v>8580</v>
      </c>
      <c r="K1094" s="239">
        <v>10400</v>
      </c>
      <c r="L1094" s="239">
        <v>12300</v>
      </c>
      <c r="M1094" s="239">
        <v>14500</v>
      </c>
    </row>
    <row r="1095" spans="1:13" x14ac:dyDescent="0.4">
      <c r="A1095" s="236"/>
      <c r="B1095" s="236"/>
      <c r="C1095" s="236"/>
      <c r="D1095" s="237"/>
      <c r="E1095" s="238" t="s">
        <v>66</v>
      </c>
      <c r="F1095" s="239">
        <v>2720</v>
      </c>
      <c r="G1095" s="239">
        <v>4910</v>
      </c>
      <c r="H1095" s="239">
        <v>6400</v>
      </c>
      <c r="I1095" s="239">
        <v>8580</v>
      </c>
      <c r="J1095" s="239">
        <v>10300</v>
      </c>
      <c r="K1095" s="239">
        <v>12100</v>
      </c>
      <c r="L1095" s="239">
        <v>14000</v>
      </c>
      <c r="M1095" s="239">
        <v>16500</v>
      </c>
    </row>
    <row r="1096" spans="1:13" x14ac:dyDescent="0.4">
      <c r="A1096" s="155">
        <v>426</v>
      </c>
      <c r="B1096" s="155" t="s">
        <v>1775</v>
      </c>
      <c r="C1096" s="155">
        <v>3</v>
      </c>
      <c r="D1096" s="230">
        <v>3.22</v>
      </c>
      <c r="E1096" s="231" t="s">
        <v>64</v>
      </c>
      <c r="F1096" s="232">
        <v>164</v>
      </c>
      <c r="G1096" s="232">
        <v>592</v>
      </c>
      <c r="H1096" s="232">
        <v>1060</v>
      </c>
      <c r="I1096" s="232">
        <v>1860</v>
      </c>
      <c r="J1096" s="232">
        <v>2590</v>
      </c>
      <c r="K1096" s="232">
        <v>3420</v>
      </c>
      <c r="L1096" s="232">
        <v>4330</v>
      </c>
      <c r="M1096" s="232">
        <v>5650</v>
      </c>
    </row>
    <row r="1097" spans="1:13" x14ac:dyDescent="0.4">
      <c r="A1097" s="155"/>
      <c r="B1097" s="155"/>
      <c r="C1097" s="155"/>
      <c r="D1097" s="230"/>
      <c r="E1097" s="231" t="s">
        <v>65</v>
      </c>
      <c r="F1097" s="232">
        <v>402</v>
      </c>
      <c r="G1097" s="232">
        <v>957</v>
      </c>
      <c r="H1097" s="232">
        <v>1360</v>
      </c>
      <c r="I1097" s="232">
        <v>2030</v>
      </c>
      <c r="J1097" s="232">
        <v>2550</v>
      </c>
      <c r="K1097" s="232">
        <v>3120</v>
      </c>
      <c r="L1097" s="232">
        <v>3740</v>
      </c>
      <c r="M1097" s="232">
        <v>4470</v>
      </c>
    </row>
    <row r="1098" spans="1:13" x14ac:dyDescent="0.4">
      <c r="A1098" s="155"/>
      <c r="B1098" s="155"/>
      <c r="C1098" s="155"/>
      <c r="D1098" s="230"/>
      <c r="E1098" s="231" t="s">
        <v>66</v>
      </c>
      <c r="F1098" s="232">
        <v>226</v>
      </c>
      <c r="G1098" s="232">
        <v>751</v>
      </c>
      <c r="H1098" s="232">
        <v>1230</v>
      </c>
      <c r="I1098" s="232">
        <v>1980</v>
      </c>
      <c r="J1098" s="232">
        <v>2560</v>
      </c>
      <c r="K1098" s="232">
        <v>3190</v>
      </c>
      <c r="L1098" s="232">
        <v>3860</v>
      </c>
      <c r="M1098" s="232">
        <v>4680</v>
      </c>
    </row>
    <row r="1099" spans="1:13" x14ac:dyDescent="0.4">
      <c r="A1099" s="236">
        <v>427</v>
      </c>
      <c r="B1099" s="236" t="s">
        <v>1778</v>
      </c>
      <c r="C1099" s="236">
        <v>3</v>
      </c>
      <c r="D1099" s="237">
        <v>131</v>
      </c>
      <c r="E1099" s="238" t="s">
        <v>64</v>
      </c>
      <c r="F1099" s="239">
        <v>4030</v>
      </c>
      <c r="G1099" s="239">
        <v>7690</v>
      </c>
      <c r="H1099" s="239">
        <v>10500</v>
      </c>
      <c r="I1099" s="239">
        <v>14200</v>
      </c>
      <c r="J1099" s="239">
        <v>17100</v>
      </c>
      <c r="K1099" s="239">
        <v>20100</v>
      </c>
      <c r="L1099" s="239">
        <v>23100</v>
      </c>
      <c r="M1099" s="239">
        <v>27200</v>
      </c>
    </row>
    <row r="1100" spans="1:13" x14ac:dyDescent="0.4">
      <c r="A1100" s="236"/>
      <c r="B1100" s="236"/>
      <c r="C1100" s="236"/>
      <c r="D1100" s="237"/>
      <c r="E1100" s="238" t="s">
        <v>2159</v>
      </c>
      <c r="F1100" s="239">
        <v>2890</v>
      </c>
      <c r="G1100" s="239">
        <v>5410</v>
      </c>
      <c r="H1100" s="239">
        <v>6750</v>
      </c>
      <c r="I1100" s="239">
        <v>9060</v>
      </c>
      <c r="J1100" s="239">
        <v>10600</v>
      </c>
      <c r="K1100" s="239">
        <v>12300</v>
      </c>
      <c r="L1100" s="239">
        <v>13900</v>
      </c>
      <c r="M1100" s="239">
        <v>15700</v>
      </c>
    </row>
    <row r="1101" spans="1:13" x14ac:dyDescent="0.4">
      <c r="A1101" s="236"/>
      <c r="B1101" s="236"/>
      <c r="C1101" s="236"/>
      <c r="D1101" s="237"/>
      <c r="E1101" s="238" t="s">
        <v>66</v>
      </c>
      <c r="F1101" s="239">
        <v>3950</v>
      </c>
      <c r="G1101" s="239">
        <v>7390</v>
      </c>
      <c r="H1101" s="239">
        <v>9730</v>
      </c>
      <c r="I1101" s="239">
        <v>12800</v>
      </c>
      <c r="J1101" s="239">
        <v>14900</v>
      </c>
      <c r="K1101" s="239">
        <v>17000</v>
      </c>
      <c r="L1101" s="239">
        <v>19000</v>
      </c>
      <c r="M1101" s="239">
        <v>21600</v>
      </c>
    </row>
    <row r="1102" spans="1:13" x14ac:dyDescent="0.4">
      <c r="A1102" s="155">
        <v>428</v>
      </c>
      <c r="B1102" s="155" t="s">
        <v>1782</v>
      </c>
      <c r="C1102" s="155">
        <v>6</v>
      </c>
      <c r="D1102" s="230" t="s">
        <v>1784</v>
      </c>
      <c r="E1102" s="231" t="s">
        <v>64</v>
      </c>
      <c r="F1102" s="232">
        <v>314</v>
      </c>
      <c r="G1102" s="232">
        <v>680</v>
      </c>
      <c r="H1102" s="232">
        <v>975</v>
      </c>
      <c r="I1102" s="232">
        <v>1390</v>
      </c>
      <c r="J1102" s="232">
        <v>1710</v>
      </c>
      <c r="K1102" s="232">
        <v>2040</v>
      </c>
      <c r="L1102" s="232">
        <v>2390</v>
      </c>
      <c r="M1102" s="232">
        <v>2850</v>
      </c>
    </row>
    <row r="1103" spans="1:13" x14ac:dyDescent="0.4">
      <c r="A1103" s="236">
        <v>429</v>
      </c>
      <c r="B1103" s="236" t="s">
        <v>1786</v>
      </c>
      <c r="C1103" s="236">
        <v>6</v>
      </c>
      <c r="D1103" s="237" t="s">
        <v>1616</v>
      </c>
      <c r="E1103" s="238" t="s">
        <v>64</v>
      </c>
      <c r="F1103" s="239">
        <v>7180</v>
      </c>
      <c r="G1103" s="239">
        <v>14800</v>
      </c>
      <c r="H1103" s="239">
        <v>21300</v>
      </c>
      <c r="I1103" s="239">
        <v>30800</v>
      </c>
      <c r="J1103" s="239">
        <v>38900</v>
      </c>
      <c r="K1103" s="239">
        <v>47700</v>
      </c>
      <c r="L1103" s="239">
        <v>57300</v>
      </c>
      <c r="M1103" s="239">
        <v>71300</v>
      </c>
    </row>
    <row r="1104" spans="1:13" x14ac:dyDescent="0.4">
      <c r="A1104" s="155">
        <v>430</v>
      </c>
      <c r="B1104" s="155" t="s">
        <v>1788</v>
      </c>
      <c r="C1104" s="155">
        <v>6</v>
      </c>
      <c r="D1104" s="230" t="s">
        <v>1790</v>
      </c>
      <c r="E1104" s="231" t="s">
        <v>64</v>
      </c>
      <c r="F1104" s="232">
        <v>317</v>
      </c>
      <c r="G1104" s="232">
        <v>1080</v>
      </c>
      <c r="H1104" s="232">
        <v>1970</v>
      </c>
      <c r="I1104" s="232">
        <v>3670</v>
      </c>
      <c r="J1104" s="232">
        <v>5410</v>
      </c>
      <c r="K1104" s="232">
        <v>7610</v>
      </c>
      <c r="L1104" s="232">
        <v>10300</v>
      </c>
      <c r="M1104" s="232">
        <v>14800</v>
      </c>
    </row>
    <row r="1105" spans="1:13" x14ac:dyDescent="0.4">
      <c r="A1105" s="236">
        <v>431</v>
      </c>
      <c r="B1105" s="236" t="s">
        <v>1793</v>
      </c>
      <c r="C1105" s="236">
        <v>6</v>
      </c>
      <c r="D1105" s="237" t="s">
        <v>1795</v>
      </c>
      <c r="E1105" s="238" t="s">
        <v>64</v>
      </c>
      <c r="F1105" s="239">
        <v>6970</v>
      </c>
      <c r="G1105" s="239">
        <v>13900</v>
      </c>
      <c r="H1105" s="239">
        <v>19500</v>
      </c>
      <c r="I1105" s="239">
        <v>27300</v>
      </c>
      <c r="J1105" s="239">
        <v>33500</v>
      </c>
      <c r="K1105" s="239">
        <v>40000</v>
      </c>
      <c r="L1105" s="239">
        <v>46800</v>
      </c>
      <c r="M1105" s="239">
        <v>56200</v>
      </c>
    </row>
    <row r="1106" spans="1:13" x14ac:dyDescent="0.4">
      <c r="A1106" s="155">
        <v>432</v>
      </c>
      <c r="B1106" s="155" t="s">
        <v>1796</v>
      </c>
      <c r="C1106" s="155">
        <v>6</v>
      </c>
      <c r="D1106" s="230" t="s">
        <v>1798</v>
      </c>
      <c r="E1106" s="231" t="s">
        <v>64</v>
      </c>
      <c r="F1106" s="232">
        <v>7140</v>
      </c>
      <c r="G1106" s="232">
        <v>10800</v>
      </c>
      <c r="H1106" s="232">
        <v>13200</v>
      </c>
      <c r="I1106" s="232">
        <v>16200</v>
      </c>
      <c r="J1106" s="232">
        <v>18500</v>
      </c>
      <c r="K1106" s="232">
        <v>20700</v>
      </c>
      <c r="L1106" s="232">
        <v>22800</v>
      </c>
      <c r="M1106" s="232">
        <v>25700</v>
      </c>
    </row>
    <row r="1107" spans="1:13" x14ac:dyDescent="0.4">
      <c r="A1107" s="236">
        <v>433</v>
      </c>
      <c r="B1107" s="236" t="s">
        <v>1800</v>
      </c>
      <c r="C1107" s="236">
        <v>6</v>
      </c>
      <c r="D1107" s="237" t="s">
        <v>1802</v>
      </c>
      <c r="E1107" s="238" t="s">
        <v>64</v>
      </c>
      <c r="F1107" s="239">
        <v>111</v>
      </c>
      <c r="G1107" s="239">
        <v>160</v>
      </c>
      <c r="H1107" s="239">
        <v>190</v>
      </c>
      <c r="I1107" s="239">
        <v>228</v>
      </c>
      <c r="J1107" s="239">
        <v>254</v>
      </c>
      <c r="K1107" s="239">
        <v>279</v>
      </c>
      <c r="L1107" s="239">
        <v>304</v>
      </c>
      <c r="M1107" s="239">
        <v>336</v>
      </c>
    </row>
    <row r="1108" spans="1:13" x14ac:dyDescent="0.4">
      <c r="A1108" s="155">
        <v>434</v>
      </c>
      <c r="B1108" s="155" t="s">
        <v>1803</v>
      </c>
      <c r="C1108" s="155">
        <v>6</v>
      </c>
      <c r="D1108" s="230">
        <v>43.6</v>
      </c>
      <c r="E1108" s="231" t="s">
        <v>64</v>
      </c>
      <c r="F1108" s="232">
        <v>1370</v>
      </c>
      <c r="G1108" s="232">
        <v>3210</v>
      </c>
      <c r="H1108" s="232">
        <v>5000</v>
      </c>
      <c r="I1108" s="232">
        <v>7970</v>
      </c>
      <c r="J1108" s="232">
        <v>10800</v>
      </c>
      <c r="K1108" s="232">
        <v>14100</v>
      </c>
      <c r="L1108" s="232">
        <v>18000</v>
      </c>
      <c r="M1108" s="232">
        <v>24200</v>
      </c>
    </row>
    <row r="1109" spans="1:13" x14ac:dyDescent="0.4">
      <c r="A1109" s="236">
        <v>435</v>
      </c>
      <c r="B1109" s="236" t="s">
        <v>1806</v>
      </c>
      <c r="C1109" s="236">
        <v>6</v>
      </c>
      <c r="D1109" s="237">
        <v>47.8</v>
      </c>
      <c r="E1109" s="238" t="s">
        <v>64</v>
      </c>
      <c r="F1109" s="239">
        <v>1750</v>
      </c>
      <c r="G1109" s="239">
        <v>3920</v>
      </c>
      <c r="H1109" s="239">
        <v>5750</v>
      </c>
      <c r="I1109" s="239">
        <v>8420</v>
      </c>
      <c r="J1109" s="239">
        <v>10600</v>
      </c>
      <c r="K1109" s="239">
        <v>13000</v>
      </c>
      <c r="L1109" s="239">
        <v>15400</v>
      </c>
      <c r="M1109" s="239">
        <v>18800</v>
      </c>
    </row>
    <row r="1110" spans="1:13" x14ac:dyDescent="0.4">
      <c r="A1110" s="155">
        <v>436</v>
      </c>
      <c r="B1110" s="155" t="s">
        <v>1808</v>
      </c>
      <c r="C1110" s="155">
        <v>6</v>
      </c>
      <c r="D1110" s="230" t="s">
        <v>1810</v>
      </c>
      <c r="E1110" s="231" t="s">
        <v>64</v>
      </c>
      <c r="F1110" s="232">
        <v>2440</v>
      </c>
      <c r="G1110" s="232">
        <v>5440</v>
      </c>
      <c r="H1110" s="232">
        <v>8120</v>
      </c>
      <c r="I1110" s="232">
        <v>12300</v>
      </c>
      <c r="J1110" s="232">
        <v>15900</v>
      </c>
      <c r="K1110" s="232">
        <v>19900</v>
      </c>
      <c r="L1110" s="232">
        <v>24400</v>
      </c>
      <c r="M1110" s="232">
        <v>31000</v>
      </c>
    </row>
    <row r="1111" spans="1:13" x14ac:dyDescent="0.4">
      <c r="A1111" s="236">
        <v>437</v>
      </c>
      <c r="B1111" s="236" t="s">
        <v>1811</v>
      </c>
      <c r="C1111" s="236">
        <v>6</v>
      </c>
      <c r="D1111" s="237" t="s">
        <v>1813</v>
      </c>
      <c r="E1111" s="238" t="s">
        <v>64</v>
      </c>
      <c r="F1111" s="239">
        <v>1410</v>
      </c>
      <c r="G1111" s="239">
        <v>2140</v>
      </c>
      <c r="H1111" s="239">
        <v>2610</v>
      </c>
      <c r="I1111" s="239">
        <v>3170</v>
      </c>
      <c r="J1111" s="239">
        <v>3570</v>
      </c>
      <c r="K1111" s="239">
        <v>3960</v>
      </c>
      <c r="L1111" s="239">
        <v>4320</v>
      </c>
      <c r="M1111" s="239">
        <v>4790</v>
      </c>
    </row>
    <row r="1112" spans="1:13" x14ac:dyDescent="0.4">
      <c r="A1112" s="155">
        <v>438</v>
      </c>
      <c r="B1112" s="155" t="s">
        <v>1815</v>
      </c>
      <c r="C1112" s="155">
        <v>6</v>
      </c>
      <c r="D1112" s="230">
        <v>15.4</v>
      </c>
      <c r="E1112" s="231" t="s">
        <v>64</v>
      </c>
      <c r="F1112" s="232">
        <v>776</v>
      </c>
      <c r="G1112" s="232">
        <v>3100</v>
      </c>
      <c r="H1112" s="232">
        <v>5930</v>
      </c>
      <c r="I1112" s="232">
        <v>11200</v>
      </c>
      <c r="J1112" s="232">
        <v>16500</v>
      </c>
      <c r="K1112" s="232">
        <v>22800</v>
      </c>
      <c r="L1112" s="232">
        <v>30300</v>
      </c>
      <c r="M1112" s="232">
        <v>41800</v>
      </c>
    </row>
    <row r="1113" spans="1:13" x14ac:dyDescent="0.4">
      <c r="A1113" s="236">
        <v>439</v>
      </c>
      <c r="B1113" s="236" t="s">
        <v>1820</v>
      </c>
      <c r="C1113" s="236">
        <v>6</v>
      </c>
      <c r="D1113" s="237" t="s">
        <v>1822</v>
      </c>
      <c r="E1113" s="238" t="s">
        <v>64</v>
      </c>
      <c r="F1113" s="239">
        <v>1340</v>
      </c>
      <c r="G1113" s="239">
        <v>3160</v>
      </c>
      <c r="H1113" s="239">
        <v>4770</v>
      </c>
      <c r="I1113" s="239">
        <v>7190</v>
      </c>
      <c r="J1113" s="239">
        <v>9240</v>
      </c>
      <c r="K1113" s="239">
        <v>11500</v>
      </c>
      <c r="L1113" s="239">
        <v>13900</v>
      </c>
      <c r="M1113" s="239">
        <v>17300</v>
      </c>
    </row>
    <row r="1114" spans="1:13" x14ac:dyDescent="0.4">
      <c r="A1114" s="155">
        <v>440</v>
      </c>
      <c r="B1114" s="155" t="s">
        <v>1824</v>
      </c>
      <c r="C1114" s="155">
        <v>6</v>
      </c>
      <c r="D1114" s="230">
        <v>43.3</v>
      </c>
      <c r="E1114" s="231" t="s">
        <v>64</v>
      </c>
      <c r="F1114" s="232">
        <v>1440</v>
      </c>
      <c r="G1114" s="232">
        <v>4210</v>
      </c>
      <c r="H1114" s="232">
        <v>7180</v>
      </c>
      <c r="I1114" s="232">
        <v>12400</v>
      </c>
      <c r="J1114" s="232">
        <v>17500</v>
      </c>
      <c r="K1114" s="232">
        <v>23600</v>
      </c>
      <c r="L1114" s="232">
        <v>30900</v>
      </c>
      <c r="M1114" s="232">
        <v>42400</v>
      </c>
    </row>
    <row r="1115" spans="1:13" x14ac:dyDescent="0.4">
      <c r="A1115" s="236">
        <v>441</v>
      </c>
      <c r="B1115" s="236" t="s">
        <v>1827</v>
      </c>
      <c r="C1115" s="236">
        <v>6</v>
      </c>
      <c r="D1115" s="237" t="s">
        <v>1829</v>
      </c>
      <c r="E1115" s="238" t="s">
        <v>64</v>
      </c>
      <c r="F1115" s="239">
        <v>4320</v>
      </c>
      <c r="G1115" s="239">
        <v>9550</v>
      </c>
      <c r="H1115" s="239">
        <v>14300</v>
      </c>
      <c r="I1115" s="239">
        <v>21700</v>
      </c>
      <c r="J1115" s="239">
        <v>28300</v>
      </c>
      <c r="K1115" s="239">
        <v>35700</v>
      </c>
      <c r="L1115" s="239">
        <v>44100</v>
      </c>
      <c r="M1115" s="239">
        <v>56800</v>
      </c>
    </row>
    <row r="1116" spans="1:13" x14ac:dyDescent="0.4">
      <c r="A1116" s="155">
        <v>442</v>
      </c>
      <c r="B1116" s="155" t="s">
        <v>1831</v>
      </c>
      <c r="C1116" s="155">
        <v>6</v>
      </c>
      <c r="D1116" s="230" t="s">
        <v>1833</v>
      </c>
      <c r="E1116" s="231" t="s">
        <v>64</v>
      </c>
      <c r="F1116" s="232">
        <v>492</v>
      </c>
      <c r="G1116" s="232">
        <v>1130</v>
      </c>
      <c r="H1116" s="232">
        <v>1680</v>
      </c>
      <c r="I1116" s="232">
        <v>2470</v>
      </c>
      <c r="J1116" s="232">
        <v>3130</v>
      </c>
      <c r="K1116" s="232">
        <v>3820</v>
      </c>
      <c r="L1116" s="232">
        <v>4550</v>
      </c>
      <c r="M1116" s="232">
        <v>5570</v>
      </c>
    </row>
    <row r="1117" spans="1:13" x14ac:dyDescent="0.4">
      <c r="A1117" s="236">
        <v>443</v>
      </c>
      <c r="B1117" s="236" t="s">
        <v>1835</v>
      </c>
      <c r="C1117" s="236">
        <v>6</v>
      </c>
      <c r="D1117" s="237">
        <v>30.3</v>
      </c>
      <c r="E1117" s="238" t="s">
        <v>64</v>
      </c>
      <c r="F1117" s="239">
        <v>605</v>
      </c>
      <c r="G1117" s="239">
        <v>1910</v>
      </c>
      <c r="H1117" s="239">
        <v>3330</v>
      </c>
      <c r="I1117" s="239">
        <v>5860</v>
      </c>
      <c r="J1117" s="239">
        <v>8300</v>
      </c>
      <c r="K1117" s="239">
        <v>11200</v>
      </c>
      <c r="L1117" s="239">
        <v>14700</v>
      </c>
      <c r="M1117" s="239">
        <v>20100</v>
      </c>
    </row>
    <row r="1118" spans="1:13" x14ac:dyDescent="0.4">
      <c r="A1118" s="155">
        <v>444</v>
      </c>
      <c r="B1118" s="155" t="s">
        <v>1837</v>
      </c>
      <c r="C1118" s="155">
        <v>6</v>
      </c>
      <c r="D1118" s="230">
        <v>10.3</v>
      </c>
      <c r="E1118" s="231" t="s">
        <v>64</v>
      </c>
      <c r="F1118" s="155">
        <v>79.400000000000006</v>
      </c>
      <c r="G1118" s="232">
        <v>324</v>
      </c>
      <c r="H1118" s="232">
        <v>645</v>
      </c>
      <c r="I1118" s="232">
        <v>1300</v>
      </c>
      <c r="J1118" s="232">
        <v>2010</v>
      </c>
      <c r="K1118" s="232">
        <v>2930</v>
      </c>
      <c r="L1118" s="232">
        <v>4100</v>
      </c>
      <c r="M1118" s="232">
        <v>6090</v>
      </c>
    </row>
    <row r="1119" spans="1:13" x14ac:dyDescent="0.4">
      <c r="A1119" s="236">
        <v>445</v>
      </c>
      <c r="B1119" s="236" t="s">
        <v>1839</v>
      </c>
      <c r="C1119" s="236">
        <v>6</v>
      </c>
      <c r="D1119" s="237">
        <v>17.600000000000001</v>
      </c>
      <c r="E1119" s="238" t="s">
        <v>64</v>
      </c>
      <c r="F1119" s="236">
        <v>108</v>
      </c>
      <c r="G1119" s="239">
        <v>433</v>
      </c>
      <c r="H1119" s="239">
        <v>849</v>
      </c>
      <c r="I1119" s="239">
        <v>1670</v>
      </c>
      <c r="J1119" s="239">
        <v>2540</v>
      </c>
      <c r="K1119" s="239">
        <v>3650</v>
      </c>
      <c r="L1119" s="239">
        <v>5030</v>
      </c>
      <c r="M1119" s="239">
        <v>7300</v>
      </c>
    </row>
    <row r="1120" spans="1:13" x14ac:dyDescent="0.4">
      <c r="A1120" s="155">
        <v>446</v>
      </c>
      <c r="B1120" s="155" t="s">
        <v>1841</v>
      </c>
      <c r="C1120" s="155">
        <v>6</v>
      </c>
      <c r="D1120" s="230" t="s">
        <v>267</v>
      </c>
      <c r="E1120" s="231" t="s">
        <v>64</v>
      </c>
      <c r="F1120" s="155">
        <v>703</v>
      </c>
      <c r="G1120" s="232">
        <v>2690</v>
      </c>
      <c r="H1120" s="232">
        <v>5090</v>
      </c>
      <c r="I1120" s="232">
        <v>9610</v>
      </c>
      <c r="J1120" s="232">
        <v>14100</v>
      </c>
      <c r="K1120" s="232">
        <v>19700</v>
      </c>
      <c r="L1120" s="232">
        <v>26300</v>
      </c>
      <c r="M1120" s="232">
        <v>36800</v>
      </c>
    </row>
    <row r="1121" spans="1:13" x14ac:dyDescent="0.4">
      <c r="A1121" s="236">
        <v>447</v>
      </c>
      <c r="B1121" s="236" t="s">
        <v>1843</v>
      </c>
      <c r="C1121" s="236">
        <v>6</v>
      </c>
      <c r="D1121" s="237" t="s">
        <v>1845</v>
      </c>
      <c r="E1121" s="238" t="s">
        <v>64</v>
      </c>
      <c r="F1121" s="236">
        <v>135</v>
      </c>
      <c r="G1121" s="239">
        <v>234</v>
      </c>
      <c r="H1121" s="239">
        <v>305</v>
      </c>
      <c r="I1121" s="239">
        <v>397</v>
      </c>
      <c r="J1121" s="239">
        <v>466</v>
      </c>
      <c r="K1121" s="239">
        <v>534</v>
      </c>
      <c r="L1121" s="239">
        <v>603</v>
      </c>
      <c r="M1121" s="239">
        <v>693</v>
      </c>
    </row>
    <row r="1122" spans="1:13" x14ac:dyDescent="0.4">
      <c r="A1122" s="155">
        <v>448</v>
      </c>
      <c r="B1122" s="155" t="s">
        <v>1847</v>
      </c>
      <c r="C1122" s="155">
        <v>3</v>
      </c>
      <c r="D1122" s="230">
        <v>2.0099999999999998</v>
      </c>
      <c r="E1122" s="231" t="s">
        <v>64</v>
      </c>
      <c r="F1122" s="155">
        <v>97.7</v>
      </c>
      <c r="G1122" s="232">
        <v>397</v>
      </c>
      <c r="H1122" s="232">
        <v>737</v>
      </c>
      <c r="I1122" s="232">
        <v>1310</v>
      </c>
      <c r="J1122" s="232">
        <v>1830</v>
      </c>
      <c r="K1122" s="232">
        <v>2410</v>
      </c>
      <c r="L1122" s="232">
        <v>3020</v>
      </c>
      <c r="M1122" s="232">
        <v>3880</v>
      </c>
    </row>
    <row r="1123" spans="1:13" x14ac:dyDescent="0.4">
      <c r="A1123" s="155"/>
      <c r="B1123" s="155"/>
      <c r="C1123" s="155"/>
      <c r="D1123" s="230"/>
      <c r="E1123" s="231" t="s">
        <v>65</v>
      </c>
      <c r="F1123" s="155">
        <v>326</v>
      </c>
      <c r="G1123" s="232">
        <v>792</v>
      </c>
      <c r="H1123" s="232">
        <v>1140</v>
      </c>
      <c r="I1123" s="232">
        <v>1720</v>
      </c>
      <c r="J1123" s="232">
        <v>2160</v>
      </c>
      <c r="K1123" s="232">
        <v>2660</v>
      </c>
      <c r="L1123" s="232">
        <v>3200</v>
      </c>
      <c r="M1123" s="232">
        <v>3850</v>
      </c>
    </row>
    <row r="1124" spans="1:13" x14ac:dyDescent="0.4">
      <c r="A1124" s="155"/>
      <c r="B1124" s="155"/>
      <c r="C1124" s="155"/>
      <c r="D1124" s="230"/>
      <c r="E1124" s="231" t="s">
        <v>66</v>
      </c>
      <c r="F1124" s="155">
        <v>181</v>
      </c>
      <c r="G1124" s="232">
        <v>619</v>
      </c>
      <c r="H1124" s="232">
        <v>1010</v>
      </c>
      <c r="I1124" s="232">
        <v>1620</v>
      </c>
      <c r="J1124" s="232">
        <v>2100</v>
      </c>
      <c r="K1124" s="232">
        <v>2620</v>
      </c>
      <c r="L1124" s="232">
        <v>3170</v>
      </c>
      <c r="M1124" s="232">
        <v>3860</v>
      </c>
    </row>
    <row r="1125" spans="1:13" x14ac:dyDescent="0.4">
      <c r="A1125" s="236">
        <v>449</v>
      </c>
      <c r="B1125" s="236" t="s">
        <v>1849</v>
      </c>
      <c r="C1125" s="236">
        <v>3</v>
      </c>
      <c r="D1125" s="237">
        <v>30.4</v>
      </c>
      <c r="E1125" s="238" t="s">
        <v>64</v>
      </c>
      <c r="F1125" s="239">
        <v>2800</v>
      </c>
      <c r="G1125" s="239">
        <v>5320</v>
      </c>
      <c r="H1125" s="239">
        <v>7360</v>
      </c>
      <c r="I1125" s="239">
        <v>10300</v>
      </c>
      <c r="J1125" s="239">
        <v>12800</v>
      </c>
      <c r="K1125" s="239">
        <v>15600</v>
      </c>
      <c r="L1125" s="239">
        <v>18500</v>
      </c>
      <c r="M1125" s="239">
        <v>22800</v>
      </c>
    </row>
    <row r="1126" spans="1:13" x14ac:dyDescent="0.4">
      <c r="A1126" s="236"/>
      <c r="B1126" s="236"/>
      <c r="C1126" s="236"/>
      <c r="D1126" s="237"/>
      <c r="E1126" s="238" t="s">
        <v>2159</v>
      </c>
      <c r="F1126" s="239">
        <v>1420</v>
      </c>
      <c r="G1126" s="239">
        <v>3120</v>
      </c>
      <c r="H1126" s="239">
        <v>4240</v>
      </c>
      <c r="I1126" s="239">
        <v>6120</v>
      </c>
      <c r="J1126" s="239">
        <v>7510</v>
      </c>
      <c r="K1126" s="239">
        <v>9030</v>
      </c>
      <c r="L1126" s="239">
        <v>10600</v>
      </c>
      <c r="M1126" s="239">
        <v>12500</v>
      </c>
    </row>
    <row r="1127" spans="1:13" x14ac:dyDescent="0.4">
      <c r="A1127" s="236"/>
      <c r="B1127" s="236"/>
      <c r="C1127" s="236"/>
      <c r="D1127" s="237"/>
      <c r="E1127" s="238" t="s">
        <v>66</v>
      </c>
      <c r="F1127" s="239">
        <v>2640</v>
      </c>
      <c r="G1127" s="239">
        <v>4820</v>
      </c>
      <c r="H1127" s="239">
        <v>6340</v>
      </c>
      <c r="I1127" s="239">
        <v>8500</v>
      </c>
      <c r="J1127" s="239">
        <v>10200</v>
      </c>
      <c r="K1127" s="239">
        <v>12000</v>
      </c>
      <c r="L1127" s="239">
        <v>13800</v>
      </c>
      <c r="M1127" s="239">
        <v>16400</v>
      </c>
    </row>
    <row r="1128" spans="1:13" x14ac:dyDescent="0.4">
      <c r="A1128" s="155">
        <v>450</v>
      </c>
      <c r="B1128" s="155" t="s">
        <v>1853</v>
      </c>
      <c r="C1128" s="155">
        <v>6</v>
      </c>
      <c r="D1128" s="230" t="s">
        <v>1855</v>
      </c>
      <c r="E1128" s="231" t="s">
        <v>64</v>
      </c>
      <c r="F1128" s="232">
        <v>2390</v>
      </c>
      <c r="G1128" s="232">
        <v>4580</v>
      </c>
      <c r="H1128" s="232">
        <v>6260</v>
      </c>
      <c r="I1128" s="232">
        <v>8570</v>
      </c>
      <c r="J1128" s="232">
        <v>10400</v>
      </c>
      <c r="K1128" s="232">
        <v>12300</v>
      </c>
      <c r="L1128" s="232">
        <v>14200</v>
      </c>
      <c r="M1128" s="232">
        <v>16800</v>
      </c>
    </row>
    <row r="1129" spans="1:13" x14ac:dyDescent="0.4">
      <c r="A1129" s="236">
        <v>451</v>
      </c>
      <c r="B1129" s="236" t="s">
        <v>1858</v>
      </c>
      <c r="C1129" s="236">
        <v>6</v>
      </c>
      <c r="D1129" s="237" t="s">
        <v>1860</v>
      </c>
      <c r="E1129" s="238" t="s">
        <v>64</v>
      </c>
      <c r="F1129" s="239">
        <v>1150</v>
      </c>
      <c r="G1129" s="239">
        <v>2310</v>
      </c>
      <c r="H1129" s="239">
        <v>3220</v>
      </c>
      <c r="I1129" s="239">
        <v>4470</v>
      </c>
      <c r="J1129" s="239">
        <v>5460</v>
      </c>
      <c r="K1129" s="239">
        <v>6470</v>
      </c>
      <c r="L1129" s="239">
        <v>7500</v>
      </c>
      <c r="M1129" s="239">
        <v>8910</v>
      </c>
    </row>
    <row r="1130" spans="1:13" x14ac:dyDescent="0.4">
      <c r="A1130" s="155">
        <v>452</v>
      </c>
      <c r="B1130" s="155" t="s">
        <v>1861</v>
      </c>
      <c r="C1130" s="155">
        <v>6</v>
      </c>
      <c r="D1130" s="230">
        <v>10.3</v>
      </c>
      <c r="E1130" s="231" t="s">
        <v>64</v>
      </c>
      <c r="F1130" s="232">
        <v>1520</v>
      </c>
      <c r="G1130" s="232">
        <v>3160</v>
      </c>
      <c r="H1130" s="232">
        <v>4480</v>
      </c>
      <c r="I1130" s="232">
        <v>6360</v>
      </c>
      <c r="J1130" s="232">
        <v>7880</v>
      </c>
      <c r="K1130" s="232">
        <v>9480</v>
      </c>
      <c r="L1130" s="232">
        <v>11200</v>
      </c>
      <c r="M1130" s="232">
        <v>13500</v>
      </c>
    </row>
    <row r="1131" spans="1:13" x14ac:dyDescent="0.4">
      <c r="A1131" s="236">
        <v>453</v>
      </c>
      <c r="B1131" s="236" t="s">
        <v>1863</v>
      </c>
      <c r="C1131" s="236">
        <v>6</v>
      </c>
      <c r="D1131" s="237">
        <v>80.099999999999994</v>
      </c>
      <c r="E1131" s="238" t="s">
        <v>64</v>
      </c>
      <c r="F1131" s="239">
        <v>2840</v>
      </c>
      <c r="G1131" s="239">
        <v>6720</v>
      </c>
      <c r="H1131" s="239">
        <v>10200</v>
      </c>
      <c r="I1131" s="239">
        <v>15400</v>
      </c>
      <c r="J1131" s="239">
        <v>19800</v>
      </c>
      <c r="K1131" s="239">
        <v>24700</v>
      </c>
      <c r="L1131" s="239">
        <v>30000</v>
      </c>
      <c r="M1131" s="239">
        <v>37500</v>
      </c>
    </row>
    <row r="1132" spans="1:13" x14ac:dyDescent="0.4">
      <c r="A1132" s="155">
        <v>454</v>
      </c>
      <c r="B1132" s="155" t="s">
        <v>1868</v>
      </c>
      <c r="C1132" s="155">
        <v>6</v>
      </c>
      <c r="D1132" s="230">
        <v>241</v>
      </c>
      <c r="E1132" s="231" t="s">
        <v>64</v>
      </c>
      <c r="F1132" s="232">
        <v>5550</v>
      </c>
      <c r="G1132" s="232">
        <v>14500</v>
      </c>
      <c r="H1132" s="232">
        <v>23200</v>
      </c>
      <c r="I1132" s="232">
        <v>37300</v>
      </c>
      <c r="J1132" s="232">
        <v>49800</v>
      </c>
      <c r="K1132" s="232">
        <v>64200</v>
      </c>
      <c r="L1132" s="232">
        <v>80300</v>
      </c>
      <c r="M1132" s="232">
        <v>104000</v>
      </c>
    </row>
    <row r="1133" spans="1:13" x14ac:dyDescent="0.4">
      <c r="A1133" s="236">
        <v>455</v>
      </c>
      <c r="B1133" s="236" t="s">
        <v>1870</v>
      </c>
      <c r="C1133" s="236">
        <v>3</v>
      </c>
      <c r="D1133" s="237">
        <v>4.47</v>
      </c>
      <c r="E1133" s="238" t="s">
        <v>64</v>
      </c>
      <c r="F1133" s="239">
        <v>330</v>
      </c>
      <c r="G1133" s="239">
        <v>1220</v>
      </c>
      <c r="H1133" s="239">
        <v>2250</v>
      </c>
      <c r="I1133" s="239">
        <v>4120</v>
      </c>
      <c r="J1133" s="239">
        <v>5930</v>
      </c>
      <c r="K1133" s="239">
        <v>8080</v>
      </c>
      <c r="L1133" s="239">
        <v>10600</v>
      </c>
      <c r="M1133" s="239">
        <v>14400</v>
      </c>
    </row>
    <row r="1134" spans="1:13" x14ac:dyDescent="0.4">
      <c r="A1134" s="236"/>
      <c r="B1134" s="236"/>
      <c r="C1134" s="236"/>
      <c r="D1134" s="237"/>
      <c r="E1134" s="238" t="s">
        <v>65</v>
      </c>
      <c r="F1134" s="239">
        <v>777</v>
      </c>
      <c r="G1134" s="239">
        <v>1840</v>
      </c>
      <c r="H1134" s="239">
        <v>2590</v>
      </c>
      <c r="I1134" s="239">
        <v>3870</v>
      </c>
      <c r="J1134" s="239">
        <v>4850</v>
      </c>
      <c r="K1134" s="239">
        <v>5940</v>
      </c>
      <c r="L1134" s="239">
        <v>7110</v>
      </c>
      <c r="M1134" s="239">
        <v>8530</v>
      </c>
    </row>
    <row r="1135" spans="1:13" x14ac:dyDescent="0.4">
      <c r="A1135" s="236"/>
      <c r="B1135" s="236"/>
      <c r="C1135" s="236"/>
      <c r="D1135" s="237"/>
      <c r="E1135" s="238" t="s">
        <v>66</v>
      </c>
      <c r="F1135" s="239">
        <v>492</v>
      </c>
      <c r="G1135" s="239">
        <v>1580</v>
      </c>
      <c r="H1135" s="239">
        <v>2490</v>
      </c>
      <c r="I1135" s="239">
        <v>3920</v>
      </c>
      <c r="J1135" s="239">
        <v>5040</v>
      </c>
      <c r="K1135" s="239">
        <v>6250</v>
      </c>
      <c r="L1135" s="239">
        <v>7530</v>
      </c>
      <c r="M1135" s="239">
        <v>9150</v>
      </c>
    </row>
    <row r="1136" spans="1:13" x14ac:dyDescent="0.4">
      <c r="A1136" s="155">
        <v>456</v>
      </c>
      <c r="B1136" s="155" t="s">
        <v>1873</v>
      </c>
      <c r="C1136" s="155">
        <v>3</v>
      </c>
      <c r="D1136" s="230">
        <v>609</v>
      </c>
      <c r="E1136" s="231" t="s">
        <v>64</v>
      </c>
      <c r="F1136" s="232">
        <v>9340</v>
      </c>
      <c r="G1136" s="232">
        <v>15000</v>
      </c>
      <c r="H1136" s="232">
        <v>18700</v>
      </c>
      <c r="I1136" s="232">
        <v>23400</v>
      </c>
      <c r="J1136" s="232">
        <v>26900</v>
      </c>
      <c r="K1136" s="232">
        <v>30200</v>
      </c>
      <c r="L1136" s="232">
        <v>33500</v>
      </c>
      <c r="M1136" s="232">
        <v>37700</v>
      </c>
    </row>
    <row r="1137" spans="1:13" x14ac:dyDescent="0.4">
      <c r="A1137" s="155"/>
      <c r="B1137" s="155"/>
      <c r="C1137" s="155"/>
      <c r="D1137" s="230"/>
      <c r="E1137" s="231" t="s">
        <v>2159</v>
      </c>
      <c r="F1137" s="232">
        <v>9050</v>
      </c>
      <c r="G1137" s="232">
        <v>16300</v>
      </c>
      <c r="H1137" s="232">
        <v>20100</v>
      </c>
      <c r="I1137" s="232">
        <v>26500</v>
      </c>
      <c r="J1137" s="232">
        <v>30700</v>
      </c>
      <c r="K1137" s="232">
        <v>35500</v>
      </c>
      <c r="L1137" s="232">
        <v>40100</v>
      </c>
      <c r="M1137" s="232">
        <v>45600</v>
      </c>
    </row>
    <row r="1138" spans="1:13" x14ac:dyDescent="0.4">
      <c r="A1138" s="155"/>
      <c r="B1138" s="155"/>
      <c r="C1138" s="155"/>
      <c r="D1138" s="230"/>
      <c r="E1138" s="231" t="s">
        <v>66</v>
      </c>
      <c r="F1138" s="232">
        <v>9320</v>
      </c>
      <c r="G1138" s="232">
        <v>15000</v>
      </c>
      <c r="H1138" s="232">
        <v>18900</v>
      </c>
      <c r="I1138" s="232">
        <v>23900</v>
      </c>
      <c r="J1138" s="232">
        <v>27600</v>
      </c>
      <c r="K1138" s="232">
        <v>31400</v>
      </c>
      <c r="L1138" s="232">
        <v>35200</v>
      </c>
      <c r="M1138" s="232">
        <v>40000</v>
      </c>
    </row>
    <row r="1139" spans="1:13" x14ac:dyDescent="0.4">
      <c r="A1139" s="236">
        <v>457</v>
      </c>
      <c r="B1139" s="236" t="s">
        <v>1875</v>
      </c>
      <c r="C1139" s="236" t="s">
        <v>191</v>
      </c>
      <c r="D1139" s="237">
        <v>37.299999999999997</v>
      </c>
      <c r="E1139" s="238" t="s">
        <v>64</v>
      </c>
      <c r="F1139" s="239">
        <v>813</v>
      </c>
      <c r="G1139" s="239">
        <v>2590</v>
      </c>
      <c r="H1139" s="239">
        <v>4540</v>
      </c>
      <c r="I1139" s="239">
        <v>7970</v>
      </c>
      <c r="J1139" s="239">
        <v>11300</v>
      </c>
      <c r="K1139" s="239">
        <v>15200</v>
      </c>
      <c r="L1139" s="239">
        <v>19800</v>
      </c>
      <c r="M1139" s="239">
        <v>27000</v>
      </c>
    </row>
    <row r="1140" spans="1:13" x14ac:dyDescent="0.4">
      <c r="A1140" s="155">
        <v>458</v>
      </c>
      <c r="B1140" s="155" t="s">
        <v>1879</v>
      </c>
      <c r="C1140" s="155">
        <v>3</v>
      </c>
      <c r="D1140" s="230">
        <v>3.21</v>
      </c>
      <c r="E1140" s="231" t="s">
        <v>64</v>
      </c>
      <c r="F1140" s="232">
        <v>333</v>
      </c>
      <c r="G1140" s="232">
        <v>683</v>
      </c>
      <c r="H1140" s="232">
        <v>946</v>
      </c>
      <c r="I1140" s="232">
        <v>1290</v>
      </c>
      <c r="J1140" s="232">
        <v>1540</v>
      </c>
      <c r="K1140" s="232">
        <v>1790</v>
      </c>
      <c r="L1140" s="232">
        <v>2040</v>
      </c>
      <c r="M1140" s="232">
        <v>2350</v>
      </c>
    </row>
    <row r="1141" spans="1:13" x14ac:dyDescent="0.4">
      <c r="A1141" s="155"/>
      <c r="B1141" s="155"/>
      <c r="C1141" s="155"/>
      <c r="D1141" s="230"/>
      <c r="E1141" s="231" t="s">
        <v>65</v>
      </c>
      <c r="F1141" s="232">
        <v>472</v>
      </c>
      <c r="G1141" s="232">
        <v>1130</v>
      </c>
      <c r="H1141" s="232">
        <v>1610</v>
      </c>
      <c r="I1141" s="232">
        <v>2420</v>
      </c>
      <c r="J1141" s="232">
        <v>3040</v>
      </c>
      <c r="K1141" s="232">
        <v>3730</v>
      </c>
      <c r="L1141" s="232">
        <v>4480</v>
      </c>
      <c r="M1141" s="232">
        <v>5370</v>
      </c>
    </row>
    <row r="1142" spans="1:13" x14ac:dyDescent="0.4">
      <c r="A1142" s="155"/>
      <c r="B1142" s="155"/>
      <c r="C1142" s="155"/>
      <c r="D1142" s="230"/>
      <c r="E1142" s="231" t="s">
        <v>66</v>
      </c>
      <c r="F1142" s="232">
        <v>350</v>
      </c>
      <c r="G1142" s="232">
        <v>765</v>
      </c>
      <c r="H1142" s="232">
        <v>1110</v>
      </c>
      <c r="I1142" s="232">
        <v>1640</v>
      </c>
      <c r="J1142" s="232">
        <v>2070</v>
      </c>
      <c r="K1142" s="232">
        <v>2560</v>
      </c>
      <c r="L1142" s="232">
        <v>3090</v>
      </c>
      <c r="M1142" s="232">
        <v>3730</v>
      </c>
    </row>
    <row r="1143" spans="1:13" x14ac:dyDescent="0.4">
      <c r="A1143" s="236">
        <v>459</v>
      </c>
      <c r="B1143" s="236" t="s">
        <v>1884</v>
      </c>
      <c r="C1143" s="236">
        <v>3</v>
      </c>
      <c r="D1143" s="237">
        <v>25.7</v>
      </c>
      <c r="E1143" s="238" t="s">
        <v>64</v>
      </c>
      <c r="F1143" s="239">
        <v>804</v>
      </c>
      <c r="G1143" s="239">
        <v>1410</v>
      </c>
      <c r="H1143" s="239">
        <v>1810</v>
      </c>
      <c r="I1143" s="239">
        <v>2300</v>
      </c>
      <c r="J1143" s="239">
        <v>2640</v>
      </c>
      <c r="K1143" s="239">
        <v>2960</v>
      </c>
      <c r="L1143" s="239">
        <v>3260</v>
      </c>
      <c r="M1143" s="239">
        <v>3630</v>
      </c>
    </row>
    <row r="1144" spans="1:13" x14ac:dyDescent="0.4">
      <c r="A1144" s="236"/>
      <c r="B1144" s="236"/>
      <c r="C1144" s="236"/>
      <c r="D1144" s="237"/>
      <c r="E1144" s="238" t="s">
        <v>65</v>
      </c>
      <c r="F1144" s="239">
        <v>1120</v>
      </c>
      <c r="G1144" s="239">
        <v>2310</v>
      </c>
      <c r="H1144" s="239">
        <v>3030</v>
      </c>
      <c r="I1144" s="239">
        <v>4260</v>
      </c>
      <c r="J1144" s="239">
        <v>5140</v>
      </c>
      <c r="K1144" s="239">
        <v>6080</v>
      </c>
      <c r="L1144" s="239">
        <v>7030</v>
      </c>
      <c r="M1144" s="239">
        <v>8130</v>
      </c>
    </row>
    <row r="1145" spans="1:13" x14ac:dyDescent="0.4">
      <c r="A1145" s="236"/>
      <c r="B1145" s="236"/>
      <c r="C1145" s="236"/>
      <c r="D1145" s="237"/>
      <c r="E1145" s="238" t="s">
        <v>66</v>
      </c>
      <c r="F1145" s="239">
        <v>821</v>
      </c>
      <c r="G1145" s="239">
        <v>1490</v>
      </c>
      <c r="H1145" s="239">
        <v>1960</v>
      </c>
      <c r="I1145" s="239">
        <v>2630</v>
      </c>
      <c r="J1145" s="239">
        <v>3140</v>
      </c>
      <c r="K1145" s="239">
        <v>3680</v>
      </c>
      <c r="L1145" s="239">
        <v>4260</v>
      </c>
      <c r="M1145" s="239">
        <v>4930</v>
      </c>
    </row>
    <row r="1146" spans="1:13" x14ac:dyDescent="0.4">
      <c r="A1146" s="155">
        <v>460</v>
      </c>
      <c r="B1146" s="155" t="s">
        <v>1888</v>
      </c>
      <c r="C1146" s="155">
        <v>3</v>
      </c>
      <c r="D1146" s="230">
        <v>42.7</v>
      </c>
      <c r="E1146" s="231" t="s">
        <v>64</v>
      </c>
      <c r="F1146" s="232">
        <v>1270</v>
      </c>
      <c r="G1146" s="232">
        <v>1970</v>
      </c>
      <c r="H1146" s="232">
        <v>2440</v>
      </c>
      <c r="I1146" s="232">
        <v>3030</v>
      </c>
      <c r="J1146" s="232">
        <v>3460</v>
      </c>
      <c r="K1146" s="232">
        <v>3880</v>
      </c>
      <c r="L1146" s="232">
        <v>4300</v>
      </c>
      <c r="M1146" s="232">
        <v>4840</v>
      </c>
    </row>
    <row r="1147" spans="1:13" x14ac:dyDescent="0.4">
      <c r="A1147" s="155"/>
      <c r="B1147" s="155"/>
      <c r="C1147" s="155"/>
      <c r="D1147" s="230"/>
      <c r="E1147" s="231" t="s">
        <v>65</v>
      </c>
      <c r="F1147" s="232">
        <v>1350</v>
      </c>
      <c r="G1147" s="232">
        <v>2600</v>
      </c>
      <c r="H1147" s="232">
        <v>3290</v>
      </c>
      <c r="I1147" s="232">
        <v>4500</v>
      </c>
      <c r="J1147" s="232">
        <v>5320</v>
      </c>
      <c r="K1147" s="232">
        <v>6170</v>
      </c>
      <c r="L1147" s="232">
        <v>7020</v>
      </c>
      <c r="M1147" s="232">
        <v>7980</v>
      </c>
    </row>
    <row r="1148" spans="1:13" x14ac:dyDescent="0.4">
      <c r="A1148" s="155"/>
      <c r="B1148" s="155"/>
      <c r="C1148" s="155"/>
      <c r="D1148" s="230"/>
      <c r="E1148" s="231" t="s">
        <v>66</v>
      </c>
      <c r="F1148" s="232">
        <v>1270</v>
      </c>
      <c r="G1148" s="232">
        <v>2020</v>
      </c>
      <c r="H1148" s="232">
        <v>2540</v>
      </c>
      <c r="I1148" s="232">
        <v>3260</v>
      </c>
      <c r="J1148" s="232">
        <v>3800</v>
      </c>
      <c r="K1148" s="232">
        <v>4370</v>
      </c>
      <c r="L1148" s="232">
        <v>4960</v>
      </c>
      <c r="M1148" s="232">
        <v>5680</v>
      </c>
    </row>
    <row r="1149" spans="1:13" x14ac:dyDescent="0.4">
      <c r="A1149" s="236">
        <v>461</v>
      </c>
      <c r="B1149" s="236" t="s">
        <v>1892</v>
      </c>
      <c r="C1149" s="236">
        <v>3</v>
      </c>
      <c r="D1149" s="241">
        <v>1326</v>
      </c>
      <c r="E1149" s="238" t="s">
        <v>64</v>
      </c>
      <c r="F1149" s="239">
        <v>14500</v>
      </c>
      <c r="G1149" s="239">
        <v>22800</v>
      </c>
      <c r="H1149" s="239">
        <v>28200</v>
      </c>
      <c r="I1149" s="239">
        <v>34700</v>
      </c>
      <c r="J1149" s="239">
        <v>39400</v>
      </c>
      <c r="K1149" s="239">
        <v>43900</v>
      </c>
      <c r="L1149" s="239">
        <v>48300</v>
      </c>
      <c r="M1149" s="239">
        <v>53800</v>
      </c>
    </row>
    <row r="1150" spans="1:13" x14ac:dyDescent="0.4">
      <c r="A1150" s="236"/>
      <c r="B1150" s="236"/>
      <c r="C1150" s="236"/>
      <c r="D1150" s="237"/>
      <c r="E1150" s="238" t="s">
        <v>2159</v>
      </c>
      <c r="F1150" s="239">
        <v>13300</v>
      </c>
      <c r="G1150" s="239">
        <v>21300</v>
      </c>
      <c r="H1150" s="239">
        <v>24800</v>
      </c>
      <c r="I1150" s="239">
        <v>31100</v>
      </c>
      <c r="J1150" s="239">
        <v>35100</v>
      </c>
      <c r="K1150" s="239">
        <v>39400</v>
      </c>
      <c r="L1150" s="239">
        <v>43600</v>
      </c>
      <c r="M1150" s="239">
        <v>48300</v>
      </c>
    </row>
    <row r="1151" spans="1:13" x14ac:dyDescent="0.4">
      <c r="A1151" s="236"/>
      <c r="B1151" s="236"/>
      <c r="C1151" s="236"/>
      <c r="D1151" s="237"/>
      <c r="E1151" s="238" t="s">
        <v>66</v>
      </c>
      <c r="F1151" s="239">
        <v>14500</v>
      </c>
      <c r="G1151" s="239">
        <v>22700</v>
      </c>
      <c r="H1151" s="239">
        <v>27900</v>
      </c>
      <c r="I1151" s="239">
        <v>34300</v>
      </c>
      <c r="J1151" s="239">
        <v>38700</v>
      </c>
      <c r="K1151" s="239">
        <v>43000</v>
      </c>
      <c r="L1151" s="239">
        <v>47200</v>
      </c>
      <c r="M1151" s="239">
        <v>52400</v>
      </c>
    </row>
    <row r="1152" spans="1:13" x14ac:dyDescent="0.4">
      <c r="A1152" s="155">
        <v>462</v>
      </c>
      <c r="B1152" s="155" t="s">
        <v>1894</v>
      </c>
      <c r="C1152" s="155">
        <v>2</v>
      </c>
      <c r="D1152" s="230">
        <v>15.4</v>
      </c>
      <c r="E1152" s="231" t="s">
        <v>64</v>
      </c>
      <c r="F1152" s="232">
        <v>820</v>
      </c>
      <c r="G1152" s="232">
        <v>1940</v>
      </c>
      <c r="H1152" s="232">
        <v>2860</v>
      </c>
      <c r="I1152" s="232">
        <v>4120</v>
      </c>
      <c r="J1152" s="232">
        <v>5100</v>
      </c>
      <c r="K1152" s="232">
        <v>6080</v>
      </c>
      <c r="L1152" s="232">
        <v>7060</v>
      </c>
      <c r="M1152" s="232">
        <v>8320</v>
      </c>
    </row>
    <row r="1153" spans="1:13" x14ac:dyDescent="0.4">
      <c r="A1153" s="155"/>
      <c r="B1153" s="155"/>
      <c r="C1153" s="155"/>
      <c r="D1153" s="230"/>
      <c r="E1153" s="231" t="s">
        <v>65</v>
      </c>
      <c r="F1153" s="232">
        <v>812</v>
      </c>
      <c r="G1153" s="232">
        <v>1640</v>
      </c>
      <c r="H1153" s="232">
        <v>2450</v>
      </c>
      <c r="I1153" s="232">
        <v>3670</v>
      </c>
      <c r="J1153" s="232">
        <v>4490</v>
      </c>
      <c r="K1153" s="232">
        <v>5290</v>
      </c>
      <c r="L1153" s="232">
        <v>6840</v>
      </c>
      <c r="M1153" s="232">
        <v>7450</v>
      </c>
    </row>
    <row r="1154" spans="1:13" x14ac:dyDescent="0.4">
      <c r="A1154" s="155"/>
      <c r="B1154" s="155"/>
      <c r="C1154" s="155"/>
      <c r="D1154" s="230"/>
      <c r="E1154" s="231" t="s">
        <v>66</v>
      </c>
      <c r="F1154" s="232">
        <v>819</v>
      </c>
      <c r="G1154" s="232">
        <v>1840</v>
      </c>
      <c r="H1154" s="232">
        <v>2670</v>
      </c>
      <c r="I1154" s="232">
        <v>3860</v>
      </c>
      <c r="J1154" s="232">
        <v>4710</v>
      </c>
      <c r="K1154" s="232">
        <v>5560</v>
      </c>
      <c r="L1154" s="232">
        <v>6910</v>
      </c>
      <c r="M1154" s="232">
        <v>7720</v>
      </c>
    </row>
    <row r="1155" spans="1:13" x14ac:dyDescent="0.4">
      <c r="A1155" s="236">
        <v>463</v>
      </c>
      <c r="B1155" s="236" t="s">
        <v>1898</v>
      </c>
      <c r="C1155" s="236">
        <v>2</v>
      </c>
      <c r="D1155" s="237">
        <v>26</v>
      </c>
      <c r="E1155" s="238" t="s">
        <v>64</v>
      </c>
      <c r="F1155" s="239">
        <v>867</v>
      </c>
      <c r="G1155" s="239">
        <v>2090</v>
      </c>
      <c r="H1155" s="239">
        <v>3290</v>
      </c>
      <c r="I1155" s="239">
        <v>5320</v>
      </c>
      <c r="J1155" s="239">
        <v>7230</v>
      </c>
      <c r="K1155" s="239">
        <v>9510</v>
      </c>
      <c r="L1155" s="239">
        <v>12200</v>
      </c>
      <c r="M1155" s="239">
        <v>16500</v>
      </c>
    </row>
    <row r="1156" spans="1:13" x14ac:dyDescent="0.4">
      <c r="A1156" s="236"/>
      <c r="B1156" s="236"/>
      <c r="C1156" s="236"/>
      <c r="D1156" s="237"/>
      <c r="E1156" s="238" t="s">
        <v>2159</v>
      </c>
      <c r="F1156" s="239">
        <v>1110</v>
      </c>
      <c r="G1156" s="239">
        <v>2440</v>
      </c>
      <c r="H1156" s="239">
        <v>3690</v>
      </c>
      <c r="I1156" s="239">
        <v>5620</v>
      </c>
      <c r="J1156" s="239">
        <v>6940</v>
      </c>
      <c r="K1156" s="239">
        <v>8210</v>
      </c>
      <c r="L1156" s="239">
        <v>10600</v>
      </c>
      <c r="M1156" s="239">
        <v>11700</v>
      </c>
    </row>
    <row r="1157" spans="1:13" x14ac:dyDescent="0.4">
      <c r="A1157" s="236"/>
      <c r="B1157" s="236"/>
      <c r="C1157" s="236"/>
      <c r="D1157" s="237"/>
      <c r="E1157" s="238" t="s">
        <v>66</v>
      </c>
      <c r="F1157" s="239">
        <v>880</v>
      </c>
      <c r="G1157" s="239">
        <v>2160</v>
      </c>
      <c r="H1157" s="239">
        <v>3420</v>
      </c>
      <c r="I1157" s="239">
        <v>5460</v>
      </c>
      <c r="J1157" s="239">
        <v>7070</v>
      </c>
      <c r="K1157" s="239">
        <v>8740</v>
      </c>
      <c r="L1157" s="239">
        <v>11300</v>
      </c>
      <c r="M1157" s="239">
        <v>13400</v>
      </c>
    </row>
    <row r="1158" spans="1:13" x14ac:dyDescent="0.4">
      <c r="A1158" s="155">
        <v>464</v>
      </c>
      <c r="B1158" s="155" t="s">
        <v>1900</v>
      </c>
      <c r="C1158" s="155">
        <v>3</v>
      </c>
      <c r="D1158" s="230">
        <v>436</v>
      </c>
      <c r="E1158" s="231" t="s">
        <v>64</v>
      </c>
      <c r="F1158" s="232">
        <v>9100</v>
      </c>
      <c r="G1158" s="232">
        <v>16900</v>
      </c>
      <c r="H1158" s="232">
        <v>22600</v>
      </c>
      <c r="I1158" s="232">
        <v>29900</v>
      </c>
      <c r="J1158" s="232">
        <v>35300</v>
      </c>
      <c r="K1158" s="232">
        <v>40700</v>
      </c>
      <c r="L1158" s="232">
        <v>46000</v>
      </c>
      <c r="M1158" s="232">
        <v>52800</v>
      </c>
    </row>
    <row r="1159" spans="1:13" x14ac:dyDescent="0.4">
      <c r="A1159" s="155"/>
      <c r="B1159" s="155"/>
      <c r="C1159" s="155"/>
      <c r="D1159" s="230"/>
      <c r="E1159" s="231" t="s">
        <v>2159</v>
      </c>
      <c r="F1159" s="232">
        <v>7130</v>
      </c>
      <c r="G1159" s="232">
        <v>12900</v>
      </c>
      <c r="H1159" s="232">
        <v>16000</v>
      </c>
      <c r="I1159" s="232">
        <v>21100</v>
      </c>
      <c r="J1159" s="232">
        <v>24600</v>
      </c>
      <c r="K1159" s="232">
        <v>28400</v>
      </c>
      <c r="L1159" s="232">
        <v>32200</v>
      </c>
      <c r="M1159" s="232">
        <v>36500</v>
      </c>
    </row>
    <row r="1160" spans="1:13" x14ac:dyDescent="0.4">
      <c r="A1160" s="155"/>
      <c r="B1160" s="155"/>
      <c r="C1160" s="155"/>
      <c r="D1160" s="230"/>
      <c r="E1160" s="231" t="s">
        <v>66</v>
      </c>
      <c r="F1160" s="232">
        <v>8950</v>
      </c>
      <c r="G1160" s="232">
        <v>16400</v>
      </c>
      <c r="H1160" s="232">
        <v>21400</v>
      </c>
      <c r="I1160" s="232">
        <v>27700</v>
      </c>
      <c r="J1160" s="232">
        <v>32100</v>
      </c>
      <c r="K1160" s="232">
        <v>36300</v>
      </c>
      <c r="L1160" s="232">
        <v>40300</v>
      </c>
      <c r="M1160" s="232">
        <v>45500</v>
      </c>
    </row>
    <row r="1161" spans="1:13" x14ac:dyDescent="0.4">
      <c r="A1161" s="236">
        <v>465</v>
      </c>
      <c r="B1161" s="236" t="s">
        <v>1903</v>
      </c>
      <c r="C1161" s="236">
        <v>3</v>
      </c>
      <c r="D1161" s="237">
        <v>894</v>
      </c>
      <c r="E1161" s="238" t="s">
        <v>64</v>
      </c>
      <c r="F1161" s="239">
        <v>10400</v>
      </c>
      <c r="G1161" s="239">
        <v>17500</v>
      </c>
      <c r="H1161" s="239">
        <v>22800</v>
      </c>
      <c r="I1161" s="239">
        <v>30000</v>
      </c>
      <c r="J1161" s="239">
        <v>35600</v>
      </c>
      <c r="K1161" s="239">
        <v>41400</v>
      </c>
      <c r="L1161" s="239">
        <v>47400</v>
      </c>
      <c r="M1161" s="239">
        <v>55800</v>
      </c>
    </row>
    <row r="1162" spans="1:13" x14ac:dyDescent="0.4">
      <c r="A1162" s="236"/>
      <c r="B1162" s="236"/>
      <c r="C1162" s="236"/>
      <c r="D1162" s="237"/>
      <c r="E1162" s="238" t="s">
        <v>2159</v>
      </c>
      <c r="F1162" s="239">
        <v>10600</v>
      </c>
      <c r="G1162" s="239">
        <v>17700</v>
      </c>
      <c r="H1162" s="239">
        <v>21000</v>
      </c>
      <c r="I1162" s="239">
        <v>26800</v>
      </c>
      <c r="J1162" s="239">
        <v>30500</v>
      </c>
      <c r="K1162" s="239">
        <v>34600</v>
      </c>
      <c r="L1162" s="239">
        <v>38500</v>
      </c>
      <c r="M1162" s="239">
        <v>43000</v>
      </c>
    </row>
    <row r="1163" spans="1:13" x14ac:dyDescent="0.4">
      <c r="A1163" s="236"/>
      <c r="B1163" s="236"/>
      <c r="C1163" s="236"/>
      <c r="D1163" s="237"/>
      <c r="E1163" s="238" t="s">
        <v>66</v>
      </c>
      <c r="F1163" s="239">
        <v>10400</v>
      </c>
      <c r="G1163" s="239">
        <v>17600</v>
      </c>
      <c r="H1163" s="239">
        <v>22600</v>
      </c>
      <c r="I1163" s="239">
        <v>29500</v>
      </c>
      <c r="J1163" s="239">
        <v>34600</v>
      </c>
      <c r="K1163" s="239">
        <v>39800</v>
      </c>
      <c r="L1163" s="239">
        <v>44900</v>
      </c>
      <c r="M1163" s="239">
        <v>51700</v>
      </c>
    </row>
    <row r="1164" spans="1:13" x14ac:dyDescent="0.4">
      <c r="A1164" s="155">
        <v>466</v>
      </c>
      <c r="B1164" s="155" t="s">
        <v>1907</v>
      </c>
      <c r="C1164" s="155">
        <v>3</v>
      </c>
      <c r="D1164" s="242">
        <v>2806</v>
      </c>
      <c r="E1164" s="231" t="s">
        <v>64</v>
      </c>
      <c r="F1164" s="232">
        <v>16300</v>
      </c>
      <c r="G1164" s="232">
        <v>25800</v>
      </c>
      <c r="H1164" s="232">
        <v>32400</v>
      </c>
      <c r="I1164" s="232">
        <v>40700</v>
      </c>
      <c r="J1164" s="232">
        <v>47000</v>
      </c>
      <c r="K1164" s="232">
        <v>53300</v>
      </c>
      <c r="L1164" s="232">
        <v>59500</v>
      </c>
      <c r="M1164" s="232">
        <v>67900</v>
      </c>
    </row>
    <row r="1165" spans="1:13" x14ac:dyDescent="0.4">
      <c r="A1165" s="155"/>
      <c r="B1165" s="155"/>
      <c r="C1165" s="155"/>
      <c r="D1165" s="230"/>
      <c r="E1165" s="231" t="s">
        <v>2159</v>
      </c>
      <c r="F1165" s="232">
        <v>23000</v>
      </c>
      <c r="G1165" s="232">
        <v>35000</v>
      </c>
      <c r="H1165" s="232">
        <v>40000</v>
      </c>
      <c r="I1165" s="232">
        <v>49200</v>
      </c>
      <c r="J1165" s="232">
        <v>54900</v>
      </c>
      <c r="K1165" s="232">
        <v>61400</v>
      </c>
      <c r="L1165" s="232">
        <v>67500</v>
      </c>
      <c r="M1165" s="232">
        <v>74600</v>
      </c>
    </row>
    <row r="1166" spans="1:13" x14ac:dyDescent="0.4">
      <c r="A1166" s="155"/>
      <c r="B1166" s="155"/>
      <c r="C1166" s="155"/>
      <c r="D1166" s="230"/>
      <c r="E1166" s="231" t="s">
        <v>66</v>
      </c>
      <c r="F1166" s="232">
        <v>16500</v>
      </c>
      <c r="G1166" s="232">
        <v>26200</v>
      </c>
      <c r="H1166" s="232">
        <v>32800</v>
      </c>
      <c r="I1166" s="232">
        <v>41500</v>
      </c>
      <c r="J1166" s="232">
        <v>47900</v>
      </c>
      <c r="K1166" s="232">
        <v>54400</v>
      </c>
      <c r="L1166" s="232">
        <v>60900</v>
      </c>
      <c r="M1166" s="232">
        <v>69200</v>
      </c>
    </row>
    <row r="1167" spans="1:13" x14ac:dyDescent="0.4">
      <c r="A1167" s="236">
        <v>467</v>
      </c>
      <c r="B1167" s="236" t="s">
        <v>1910</v>
      </c>
      <c r="C1167" s="236">
        <v>6</v>
      </c>
      <c r="D1167" s="237" t="s">
        <v>1912</v>
      </c>
      <c r="E1167" s="238" t="s">
        <v>64</v>
      </c>
      <c r="F1167" s="239">
        <v>761</v>
      </c>
      <c r="G1167" s="239">
        <v>1640</v>
      </c>
      <c r="H1167" s="239">
        <v>2380</v>
      </c>
      <c r="I1167" s="239">
        <v>3500</v>
      </c>
      <c r="J1167" s="239">
        <v>4440</v>
      </c>
      <c r="K1167" s="239">
        <v>5460</v>
      </c>
      <c r="L1167" s="239">
        <v>6570</v>
      </c>
      <c r="M1167" s="239">
        <v>8170</v>
      </c>
    </row>
    <row r="1168" spans="1:13" x14ac:dyDescent="0.4">
      <c r="A1168" s="155">
        <v>468</v>
      </c>
      <c r="B1168" s="155" t="s">
        <v>1913</v>
      </c>
      <c r="C1168" s="155">
        <v>6</v>
      </c>
      <c r="D1168" s="230" t="s">
        <v>1915</v>
      </c>
      <c r="E1168" s="231" t="s">
        <v>64</v>
      </c>
      <c r="F1168" s="232">
        <v>3130</v>
      </c>
      <c r="G1168" s="232">
        <v>6970</v>
      </c>
      <c r="H1168" s="232">
        <v>10500</v>
      </c>
      <c r="I1168" s="232">
        <v>16200</v>
      </c>
      <c r="J1168" s="232">
        <v>21400</v>
      </c>
      <c r="K1168" s="232">
        <v>27400</v>
      </c>
      <c r="L1168" s="232">
        <v>34300</v>
      </c>
      <c r="M1168" s="232">
        <v>44900</v>
      </c>
    </row>
    <row r="1169" spans="1:13" x14ac:dyDescent="0.4">
      <c r="A1169" s="236">
        <v>469</v>
      </c>
      <c r="B1169" s="236" t="s">
        <v>1916</v>
      </c>
      <c r="C1169" s="236">
        <v>6</v>
      </c>
      <c r="D1169" s="237" t="s">
        <v>1918</v>
      </c>
      <c r="E1169" s="238" t="s">
        <v>64</v>
      </c>
      <c r="F1169" s="239">
        <v>1750</v>
      </c>
      <c r="G1169" s="239">
        <v>5080</v>
      </c>
      <c r="H1169" s="239">
        <v>8510</v>
      </c>
      <c r="I1169" s="239">
        <v>14300</v>
      </c>
      <c r="J1169" s="239">
        <v>19800</v>
      </c>
      <c r="K1169" s="239">
        <v>26100</v>
      </c>
      <c r="L1169" s="239">
        <v>33400</v>
      </c>
      <c r="M1169" s="239">
        <v>44500</v>
      </c>
    </row>
    <row r="1170" spans="1:13" x14ac:dyDescent="0.4">
      <c r="A1170" s="155">
        <v>470</v>
      </c>
      <c r="B1170" s="155" t="s">
        <v>1919</v>
      </c>
      <c r="C1170" s="155">
        <v>6</v>
      </c>
      <c r="D1170" s="230" t="s">
        <v>1921</v>
      </c>
      <c r="E1170" s="231" t="s">
        <v>64</v>
      </c>
      <c r="F1170" s="232">
        <v>7790</v>
      </c>
      <c r="G1170" s="232">
        <v>19900</v>
      </c>
      <c r="H1170" s="232">
        <v>32000</v>
      </c>
      <c r="I1170" s="232">
        <v>52900</v>
      </c>
      <c r="J1170" s="232">
        <v>72700</v>
      </c>
      <c r="K1170" s="232">
        <v>96500</v>
      </c>
      <c r="L1170" s="232">
        <v>125000</v>
      </c>
      <c r="M1170" s="232">
        <v>170000</v>
      </c>
    </row>
    <row r="1171" spans="1:13" x14ac:dyDescent="0.4">
      <c r="A1171" s="236">
        <v>471</v>
      </c>
      <c r="B1171" s="236" t="s">
        <v>1924</v>
      </c>
      <c r="C1171" s="236">
        <v>6</v>
      </c>
      <c r="D1171" s="237" t="s">
        <v>1926</v>
      </c>
      <c r="E1171" s="238" t="s">
        <v>64</v>
      </c>
      <c r="F1171" s="239">
        <v>19800</v>
      </c>
      <c r="G1171" s="239">
        <v>37500</v>
      </c>
      <c r="H1171" s="239">
        <v>51400</v>
      </c>
      <c r="I1171" s="239">
        <v>71300</v>
      </c>
      <c r="J1171" s="239">
        <v>87400</v>
      </c>
      <c r="K1171" s="239">
        <v>105000</v>
      </c>
      <c r="L1171" s="239">
        <v>123000</v>
      </c>
      <c r="M1171" s="239">
        <v>149000</v>
      </c>
    </row>
    <row r="1172" spans="1:13" x14ac:dyDescent="0.4">
      <c r="A1172" s="155">
        <v>472</v>
      </c>
      <c r="B1172" s="155" t="s">
        <v>1927</v>
      </c>
      <c r="C1172" s="155">
        <v>3</v>
      </c>
      <c r="D1172" s="230">
        <v>10.7</v>
      </c>
      <c r="E1172" s="231" t="s">
        <v>64</v>
      </c>
      <c r="F1172" s="232">
        <v>457</v>
      </c>
      <c r="G1172" s="232">
        <v>1300</v>
      </c>
      <c r="H1172" s="232">
        <v>2130</v>
      </c>
      <c r="I1172" s="232">
        <v>3470</v>
      </c>
      <c r="J1172" s="232">
        <v>4660</v>
      </c>
      <c r="K1172" s="232">
        <v>6000</v>
      </c>
      <c r="L1172" s="232">
        <v>7480</v>
      </c>
      <c r="M1172" s="232">
        <v>9640</v>
      </c>
    </row>
    <row r="1173" spans="1:13" x14ac:dyDescent="0.4">
      <c r="A1173" s="155"/>
      <c r="B1173" s="155"/>
      <c r="C1173" s="155"/>
      <c r="D1173" s="230"/>
      <c r="E1173" s="231" t="s">
        <v>65</v>
      </c>
      <c r="F1173" s="232">
        <v>756</v>
      </c>
      <c r="G1173" s="232">
        <v>1710</v>
      </c>
      <c r="H1173" s="232">
        <v>2350</v>
      </c>
      <c r="I1173" s="232">
        <v>3440</v>
      </c>
      <c r="J1173" s="232">
        <v>4260</v>
      </c>
      <c r="K1173" s="232">
        <v>5150</v>
      </c>
      <c r="L1173" s="232">
        <v>6090</v>
      </c>
      <c r="M1173" s="232">
        <v>7220</v>
      </c>
    </row>
    <row r="1174" spans="1:13" x14ac:dyDescent="0.4">
      <c r="A1174" s="155"/>
      <c r="B1174" s="155"/>
      <c r="C1174" s="155"/>
      <c r="D1174" s="230"/>
      <c r="E1174" s="231" t="s">
        <v>66</v>
      </c>
      <c r="F1174" s="232">
        <v>496</v>
      </c>
      <c r="G1174" s="232">
        <v>1400</v>
      </c>
      <c r="H1174" s="232">
        <v>2210</v>
      </c>
      <c r="I1174" s="232">
        <v>3460</v>
      </c>
      <c r="J1174" s="232">
        <v>4450</v>
      </c>
      <c r="K1174" s="232">
        <v>5490</v>
      </c>
      <c r="L1174" s="232">
        <v>6580</v>
      </c>
      <c r="M1174" s="232">
        <v>7960</v>
      </c>
    </row>
    <row r="1175" spans="1:13" x14ac:dyDescent="0.4">
      <c r="A1175" s="236">
        <v>473</v>
      </c>
      <c r="B1175" s="236" t="s">
        <v>1933</v>
      </c>
      <c r="C1175" s="236">
        <v>3</v>
      </c>
      <c r="D1175" s="237">
        <v>4.66</v>
      </c>
      <c r="E1175" s="238" t="s">
        <v>64</v>
      </c>
      <c r="F1175" s="239">
        <v>465</v>
      </c>
      <c r="G1175" s="239">
        <v>1280</v>
      </c>
      <c r="H1175" s="239">
        <v>2070</v>
      </c>
      <c r="I1175" s="239">
        <v>3360</v>
      </c>
      <c r="J1175" s="239">
        <v>4510</v>
      </c>
      <c r="K1175" s="239">
        <v>5810</v>
      </c>
      <c r="L1175" s="239">
        <v>7260</v>
      </c>
      <c r="M1175" s="239">
        <v>9400</v>
      </c>
    </row>
    <row r="1176" spans="1:13" x14ac:dyDescent="0.4">
      <c r="A1176" s="236"/>
      <c r="B1176" s="236"/>
      <c r="C1176" s="236"/>
      <c r="D1176" s="237"/>
      <c r="E1176" s="238" t="s">
        <v>65</v>
      </c>
      <c r="F1176" s="239">
        <v>519</v>
      </c>
      <c r="G1176" s="239">
        <v>1210</v>
      </c>
      <c r="H1176" s="239">
        <v>1700</v>
      </c>
      <c r="I1176" s="239">
        <v>2530</v>
      </c>
      <c r="J1176" s="239">
        <v>3170</v>
      </c>
      <c r="K1176" s="239">
        <v>3870</v>
      </c>
      <c r="L1176" s="239">
        <v>4610</v>
      </c>
      <c r="M1176" s="239">
        <v>5510</v>
      </c>
    </row>
    <row r="1177" spans="1:13" x14ac:dyDescent="0.4">
      <c r="A1177" s="236"/>
      <c r="B1177" s="236"/>
      <c r="C1177" s="236"/>
      <c r="D1177" s="237"/>
      <c r="E1177" s="238" t="s">
        <v>66</v>
      </c>
      <c r="F1177" s="239">
        <v>474</v>
      </c>
      <c r="G1177" s="239">
        <v>1260</v>
      </c>
      <c r="H1177" s="239">
        <v>1930</v>
      </c>
      <c r="I1177" s="239">
        <v>2930</v>
      </c>
      <c r="J1177" s="239">
        <v>3740</v>
      </c>
      <c r="K1177" s="239">
        <v>4570</v>
      </c>
      <c r="L1177" s="239">
        <v>5440</v>
      </c>
      <c r="M1177" s="239">
        <v>6580</v>
      </c>
    </row>
    <row r="1178" spans="1:13" x14ac:dyDescent="0.4">
      <c r="A1178" s="155">
        <v>474</v>
      </c>
      <c r="B1178" s="155" t="s">
        <v>1938</v>
      </c>
      <c r="C1178" s="155">
        <v>3</v>
      </c>
      <c r="D1178" s="230">
        <v>49.3</v>
      </c>
      <c r="E1178" s="231" t="s">
        <v>64</v>
      </c>
      <c r="F1178" s="232">
        <v>2980</v>
      </c>
      <c r="G1178" s="232">
        <v>5750</v>
      </c>
      <c r="H1178" s="232">
        <v>7940</v>
      </c>
      <c r="I1178" s="232">
        <v>11000</v>
      </c>
      <c r="J1178" s="232">
        <v>13500</v>
      </c>
      <c r="K1178" s="232">
        <v>16100</v>
      </c>
      <c r="L1178" s="232">
        <v>18900</v>
      </c>
      <c r="M1178" s="232">
        <v>22800</v>
      </c>
    </row>
    <row r="1179" spans="1:13" x14ac:dyDescent="0.4">
      <c r="A1179" s="155"/>
      <c r="B1179" s="155"/>
      <c r="C1179" s="155"/>
      <c r="D1179" s="230"/>
      <c r="E1179" s="231" t="s">
        <v>2159</v>
      </c>
      <c r="F1179" s="232">
        <v>1970</v>
      </c>
      <c r="G1179" s="232">
        <v>4190</v>
      </c>
      <c r="H1179" s="232">
        <v>5590</v>
      </c>
      <c r="I1179" s="232">
        <v>7960</v>
      </c>
      <c r="J1179" s="232">
        <v>9720</v>
      </c>
      <c r="K1179" s="232">
        <v>11600</v>
      </c>
      <c r="L1179" s="232">
        <v>13600</v>
      </c>
      <c r="M1179" s="232">
        <v>15900</v>
      </c>
    </row>
    <row r="1180" spans="1:13" x14ac:dyDescent="0.4">
      <c r="A1180" s="155"/>
      <c r="B1180" s="155"/>
      <c r="C1180" s="155"/>
      <c r="D1180" s="230"/>
      <c r="E1180" s="231" t="s">
        <v>66</v>
      </c>
      <c r="F1180" s="232">
        <v>2920</v>
      </c>
      <c r="G1180" s="232">
        <v>5580</v>
      </c>
      <c r="H1180" s="232">
        <v>7560</v>
      </c>
      <c r="I1180" s="232">
        <v>10300</v>
      </c>
      <c r="J1180" s="232">
        <v>12400</v>
      </c>
      <c r="K1180" s="232">
        <v>14600</v>
      </c>
      <c r="L1180" s="232">
        <v>16900</v>
      </c>
      <c r="M1180" s="232">
        <v>19800</v>
      </c>
    </row>
    <row r="1181" spans="1:13" x14ac:dyDescent="0.4">
      <c r="A1181" s="236">
        <v>475</v>
      </c>
      <c r="B1181" s="236" t="s">
        <v>1941</v>
      </c>
      <c r="C1181" s="236">
        <v>3</v>
      </c>
      <c r="D1181" s="237">
        <v>9.1</v>
      </c>
      <c r="E1181" s="238" t="s">
        <v>64</v>
      </c>
      <c r="F1181" s="239">
        <v>1000</v>
      </c>
      <c r="G1181" s="239">
        <v>2010</v>
      </c>
      <c r="H1181" s="239">
        <v>2760</v>
      </c>
      <c r="I1181" s="239">
        <v>3730</v>
      </c>
      <c r="J1181" s="239">
        <v>4460</v>
      </c>
      <c r="K1181" s="239">
        <v>5170</v>
      </c>
      <c r="L1181" s="239">
        <v>5870</v>
      </c>
      <c r="M1181" s="239">
        <v>6770</v>
      </c>
    </row>
    <row r="1182" spans="1:13" x14ac:dyDescent="0.4">
      <c r="A1182" s="236"/>
      <c r="B1182" s="236"/>
      <c r="C1182" s="236"/>
      <c r="D1182" s="237"/>
      <c r="E1182" s="238" t="s">
        <v>2159</v>
      </c>
      <c r="F1182" s="239">
        <v>799</v>
      </c>
      <c r="G1182" s="239">
        <v>1870</v>
      </c>
      <c r="H1182" s="239">
        <v>2620</v>
      </c>
      <c r="I1182" s="239">
        <v>3890</v>
      </c>
      <c r="J1182" s="239">
        <v>4890</v>
      </c>
      <c r="K1182" s="239">
        <v>5970</v>
      </c>
      <c r="L1182" s="239">
        <v>7130</v>
      </c>
      <c r="M1182" s="239">
        <v>8530</v>
      </c>
    </row>
    <row r="1183" spans="1:13" x14ac:dyDescent="0.4">
      <c r="A1183" s="236"/>
      <c r="B1183" s="236"/>
      <c r="C1183" s="236"/>
      <c r="D1183" s="237"/>
      <c r="E1183" s="238" t="s">
        <v>66</v>
      </c>
      <c r="F1183" s="239">
        <v>964</v>
      </c>
      <c r="G1183" s="239">
        <v>1970</v>
      </c>
      <c r="H1183" s="239">
        <v>2700</v>
      </c>
      <c r="I1183" s="239">
        <v>3800</v>
      </c>
      <c r="J1183" s="239">
        <v>4660</v>
      </c>
      <c r="K1183" s="239">
        <v>5570</v>
      </c>
      <c r="L1183" s="239">
        <v>6550</v>
      </c>
      <c r="M1183" s="239">
        <v>7750</v>
      </c>
    </row>
    <row r="1184" spans="1:13" x14ac:dyDescent="0.4">
      <c r="A1184" s="155">
        <v>476</v>
      </c>
      <c r="B1184" s="155" t="s">
        <v>1943</v>
      </c>
      <c r="C1184" s="155">
        <v>3</v>
      </c>
      <c r="D1184" s="230">
        <v>508</v>
      </c>
      <c r="E1184" s="231" t="s">
        <v>64</v>
      </c>
      <c r="F1184" s="232">
        <v>7490</v>
      </c>
      <c r="G1184" s="232">
        <v>10800</v>
      </c>
      <c r="H1184" s="232">
        <v>12900</v>
      </c>
      <c r="I1184" s="232">
        <v>15200</v>
      </c>
      <c r="J1184" s="232">
        <v>16800</v>
      </c>
      <c r="K1184" s="232">
        <v>18300</v>
      </c>
      <c r="L1184" s="232">
        <v>19800</v>
      </c>
      <c r="M1184" s="232">
        <v>21500</v>
      </c>
    </row>
    <row r="1185" spans="1:13" x14ac:dyDescent="0.4">
      <c r="A1185" s="155"/>
      <c r="B1185" s="155"/>
      <c r="C1185" s="155"/>
      <c r="D1185" s="230"/>
      <c r="E1185" s="231" t="s">
        <v>65</v>
      </c>
      <c r="F1185" s="232">
        <v>6600</v>
      </c>
      <c r="G1185" s="232">
        <v>11100</v>
      </c>
      <c r="H1185" s="232">
        <v>13200</v>
      </c>
      <c r="I1185" s="232">
        <v>16900</v>
      </c>
      <c r="J1185" s="232">
        <v>19400</v>
      </c>
      <c r="K1185" s="232">
        <v>21900</v>
      </c>
      <c r="L1185" s="232">
        <v>24300</v>
      </c>
      <c r="M1185" s="232">
        <v>27100</v>
      </c>
    </row>
    <row r="1186" spans="1:13" x14ac:dyDescent="0.4">
      <c r="A1186" s="155"/>
      <c r="B1186" s="155"/>
      <c r="C1186" s="155"/>
      <c r="D1186" s="230"/>
      <c r="E1186" s="231" t="s">
        <v>66</v>
      </c>
      <c r="F1186" s="232">
        <v>7470</v>
      </c>
      <c r="G1186" s="232">
        <v>10800</v>
      </c>
      <c r="H1186" s="232">
        <v>12900</v>
      </c>
      <c r="I1186" s="232">
        <v>15300</v>
      </c>
      <c r="J1186" s="232">
        <v>17100</v>
      </c>
      <c r="K1186" s="232">
        <v>18700</v>
      </c>
      <c r="L1186" s="232">
        <v>20300</v>
      </c>
      <c r="M1186" s="232">
        <v>22300</v>
      </c>
    </row>
    <row r="1187" spans="1:13" x14ac:dyDescent="0.4">
      <c r="A1187" s="236">
        <v>477</v>
      </c>
      <c r="B1187" s="236" t="s">
        <v>1947</v>
      </c>
      <c r="C1187" s="236">
        <v>6</v>
      </c>
      <c r="D1187" s="237" t="s">
        <v>1949</v>
      </c>
      <c r="E1187" s="238" t="s">
        <v>64</v>
      </c>
      <c r="F1187" s="239">
        <v>16900</v>
      </c>
      <c r="G1187" s="239">
        <v>30500</v>
      </c>
      <c r="H1187" s="239">
        <v>40300</v>
      </c>
      <c r="I1187" s="239">
        <v>53000</v>
      </c>
      <c r="J1187" s="239">
        <v>62400</v>
      </c>
      <c r="K1187" s="239">
        <v>71800</v>
      </c>
      <c r="L1187" s="239">
        <v>81000</v>
      </c>
      <c r="M1187" s="239">
        <v>93100</v>
      </c>
    </row>
    <row r="1188" spans="1:13" x14ac:dyDescent="0.4">
      <c r="A1188" s="155">
        <v>478</v>
      </c>
      <c r="B1188" s="155" t="s">
        <v>1950</v>
      </c>
      <c r="C1188" s="155">
        <v>6</v>
      </c>
      <c r="D1188" s="230" t="s">
        <v>1952</v>
      </c>
      <c r="E1188" s="231" t="s">
        <v>64</v>
      </c>
      <c r="F1188" s="232">
        <v>9230</v>
      </c>
      <c r="G1188" s="232">
        <v>17300</v>
      </c>
      <c r="H1188" s="232">
        <v>23700</v>
      </c>
      <c r="I1188" s="232">
        <v>32700</v>
      </c>
      <c r="J1188" s="232">
        <v>40000</v>
      </c>
      <c r="K1188" s="232">
        <v>47700</v>
      </c>
      <c r="L1188" s="232">
        <v>55900</v>
      </c>
      <c r="M1188" s="232">
        <v>67500</v>
      </c>
    </row>
    <row r="1189" spans="1:13" x14ac:dyDescent="0.4">
      <c r="A1189" s="236">
        <v>479</v>
      </c>
      <c r="B1189" s="236" t="s">
        <v>1954</v>
      </c>
      <c r="C1189" s="236">
        <v>6</v>
      </c>
      <c r="D1189" s="237" t="s">
        <v>1956</v>
      </c>
      <c r="E1189" s="238" t="s">
        <v>64</v>
      </c>
      <c r="F1189" s="239">
        <v>214</v>
      </c>
      <c r="G1189" s="239">
        <v>696</v>
      </c>
      <c r="H1189" s="239">
        <v>1220</v>
      </c>
      <c r="I1189" s="239">
        <v>2120</v>
      </c>
      <c r="J1189" s="239">
        <v>2970</v>
      </c>
      <c r="K1189" s="239">
        <v>3950</v>
      </c>
      <c r="L1189" s="239">
        <v>5080</v>
      </c>
      <c r="M1189" s="239">
        <v>6780</v>
      </c>
    </row>
    <row r="1190" spans="1:13" x14ac:dyDescent="0.4">
      <c r="A1190" s="155">
        <v>480</v>
      </c>
      <c r="B1190" s="155" t="s">
        <v>1957</v>
      </c>
      <c r="C1190" s="155">
        <v>3</v>
      </c>
      <c r="D1190" s="230" t="s">
        <v>1959</v>
      </c>
      <c r="E1190" s="231" t="s">
        <v>64</v>
      </c>
      <c r="F1190" s="232">
        <v>156</v>
      </c>
      <c r="G1190" s="232">
        <v>296</v>
      </c>
      <c r="H1190" s="232">
        <v>393</v>
      </c>
      <c r="I1190" s="232">
        <v>510</v>
      </c>
      <c r="J1190" s="232">
        <v>593</v>
      </c>
      <c r="K1190" s="232">
        <v>670</v>
      </c>
      <c r="L1190" s="232">
        <v>742</v>
      </c>
      <c r="M1190" s="232">
        <v>830</v>
      </c>
    </row>
    <row r="1191" spans="1:13" x14ac:dyDescent="0.4">
      <c r="A1191" s="155"/>
      <c r="B1191" s="155"/>
      <c r="C1191" s="155"/>
      <c r="D1191" s="230"/>
      <c r="E1191" s="231" t="s">
        <v>65</v>
      </c>
      <c r="F1191" s="232">
        <v>149</v>
      </c>
      <c r="G1191" s="232">
        <v>344</v>
      </c>
      <c r="H1191" s="232">
        <v>472</v>
      </c>
      <c r="I1191" s="232">
        <v>694</v>
      </c>
      <c r="J1191" s="232">
        <v>868</v>
      </c>
      <c r="K1191" s="232">
        <v>1040</v>
      </c>
      <c r="L1191" s="232">
        <v>1230</v>
      </c>
      <c r="M1191" s="232">
        <v>1440</v>
      </c>
    </row>
    <row r="1192" spans="1:13" x14ac:dyDescent="0.4">
      <c r="A1192" s="155"/>
      <c r="B1192" s="155"/>
      <c r="C1192" s="155"/>
      <c r="D1192" s="230"/>
      <c r="E1192" s="231" t="s">
        <v>66</v>
      </c>
      <c r="F1192" s="232">
        <v>155</v>
      </c>
      <c r="G1192" s="232">
        <v>307</v>
      </c>
      <c r="H1192" s="232">
        <v>416</v>
      </c>
      <c r="I1192" s="232">
        <v>574</v>
      </c>
      <c r="J1192" s="232">
        <v>697</v>
      </c>
      <c r="K1192" s="232">
        <v>824</v>
      </c>
      <c r="L1192" s="232">
        <v>956</v>
      </c>
      <c r="M1192" s="232">
        <v>1110</v>
      </c>
    </row>
    <row r="1193" spans="1:13" x14ac:dyDescent="0.4">
      <c r="A1193" s="236">
        <v>481</v>
      </c>
      <c r="B1193" s="236" t="s">
        <v>1960</v>
      </c>
      <c r="C1193" s="236">
        <v>3</v>
      </c>
      <c r="D1193" s="237" t="s">
        <v>1962</v>
      </c>
      <c r="E1193" s="238" t="s">
        <v>64</v>
      </c>
      <c r="F1193" s="239">
        <v>733</v>
      </c>
      <c r="G1193" s="239">
        <v>1670</v>
      </c>
      <c r="H1193" s="239">
        <v>2490</v>
      </c>
      <c r="I1193" s="239">
        <v>3750</v>
      </c>
      <c r="J1193" s="239">
        <v>4820</v>
      </c>
      <c r="K1193" s="239">
        <v>6000</v>
      </c>
      <c r="L1193" s="239">
        <v>7290</v>
      </c>
      <c r="M1193" s="239">
        <v>9150</v>
      </c>
    </row>
    <row r="1194" spans="1:13" x14ac:dyDescent="0.4">
      <c r="A1194" s="236"/>
      <c r="B1194" s="236"/>
      <c r="C1194" s="236"/>
      <c r="D1194" s="237"/>
      <c r="E1194" s="238" t="s">
        <v>65</v>
      </c>
      <c r="F1194" s="239">
        <v>546</v>
      </c>
      <c r="G1194" s="239">
        <v>1320</v>
      </c>
      <c r="H1194" s="239">
        <v>1890</v>
      </c>
      <c r="I1194" s="239">
        <v>2860</v>
      </c>
      <c r="J1194" s="239">
        <v>3600</v>
      </c>
      <c r="K1194" s="239">
        <v>4440</v>
      </c>
      <c r="L1194" s="239">
        <v>5350</v>
      </c>
      <c r="M1194" s="239">
        <v>6450</v>
      </c>
    </row>
    <row r="1195" spans="1:13" x14ac:dyDescent="0.4">
      <c r="A1195" s="236"/>
      <c r="B1195" s="236"/>
      <c r="C1195" s="236"/>
      <c r="D1195" s="237"/>
      <c r="E1195" s="238" t="s">
        <v>66</v>
      </c>
      <c r="F1195" s="239">
        <v>692</v>
      </c>
      <c r="G1195" s="239">
        <v>1540</v>
      </c>
      <c r="H1195" s="239">
        <v>2210</v>
      </c>
      <c r="I1195" s="239">
        <v>3230</v>
      </c>
      <c r="J1195" s="239">
        <v>4060</v>
      </c>
      <c r="K1195" s="239">
        <v>4960</v>
      </c>
      <c r="L1195" s="239">
        <v>5920</v>
      </c>
      <c r="M1195" s="239">
        <v>7180</v>
      </c>
    </row>
    <row r="1196" spans="1:13" x14ac:dyDescent="0.4">
      <c r="A1196" s="155">
        <v>482</v>
      </c>
      <c r="B1196" s="155" t="s">
        <v>1964</v>
      </c>
      <c r="C1196" s="155">
        <v>3</v>
      </c>
      <c r="D1196" s="230">
        <v>23.4</v>
      </c>
      <c r="E1196" s="231" t="s">
        <v>64</v>
      </c>
      <c r="F1196" s="232">
        <v>877</v>
      </c>
      <c r="G1196" s="232">
        <v>2000</v>
      </c>
      <c r="H1196" s="232">
        <v>2970</v>
      </c>
      <c r="I1196" s="232">
        <v>4400</v>
      </c>
      <c r="J1196" s="232">
        <v>5590</v>
      </c>
      <c r="K1196" s="232">
        <v>6870</v>
      </c>
      <c r="L1196" s="232">
        <v>8230</v>
      </c>
      <c r="M1196" s="232">
        <v>10200</v>
      </c>
    </row>
    <row r="1197" spans="1:13" x14ac:dyDescent="0.4">
      <c r="A1197" s="155"/>
      <c r="B1197" s="155"/>
      <c r="C1197" s="155"/>
      <c r="D1197" s="230"/>
      <c r="E1197" s="231" t="s">
        <v>65</v>
      </c>
      <c r="F1197" s="232">
        <v>1360</v>
      </c>
      <c r="G1197" s="232">
        <v>3110</v>
      </c>
      <c r="H1197" s="232">
        <v>4290</v>
      </c>
      <c r="I1197" s="232">
        <v>6300</v>
      </c>
      <c r="J1197" s="232">
        <v>7860</v>
      </c>
      <c r="K1197" s="232">
        <v>9550</v>
      </c>
      <c r="L1197" s="232">
        <v>11400</v>
      </c>
      <c r="M1197" s="232">
        <v>13500</v>
      </c>
    </row>
    <row r="1198" spans="1:13" x14ac:dyDescent="0.4">
      <c r="A1198" s="155"/>
      <c r="B1198" s="155"/>
      <c r="C1198" s="155"/>
      <c r="D1198" s="230"/>
      <c r="E1198" s="231" t="s">
        <v>66</v>
      </c>
      <c r="F1198" s="232">
        <v>932</v>
      </c>
      <c r="G1198" s="232">
        <v>2220</v>
      </c>
      <c r="H1198" s="232">
        <v>3340</v>
      </c>
      <c r="I1198" s="232">
        <v>5120</v>
      </c>
      <c r="J1198" s="232">
        <v>6570</v>
      </c>
      <c r="K1198" s="232">
        <v>8170</v>
      </c>
      <c r="L1198" s="232">
        <v>9900</v>
      </c>
      <c r="M1198" s="232">
        <v>12100</v>
      </c>
    </row>
    <row r="1199" spans="1:13" x14ac:dyDescent="0.4">
      <c r="A1199" s="236">
        <v>483</v>
      </c>
      <c r="B1199" s="243" t="s">
        <v>1967</v>
      </c>
      <c r="C1199" s="236">
        <v>3</v>
      </c>
      <c r="D1199" s="237">
        <v>762</v>
      </c>
      <c r="E1199" s="238" t="s">
        <v>64</v>
      </c>
      <c r="F1199" s="239">
        <v>11800</v>
      </c>
      <c r="G1199" s="239">
        <v>19700</v>
      </c>
      <c r="H1199" s="239">
        <v>25100</v>
      </c>
      <c r="I1199" s="239">
        <v>32000</v>
      </c>
      <c r="J1199" s="239">
        <v>37100</v>
      </c>
      <c r="K1199" s="239">
        <v>42100</v>
      </c>
      <c r="L1199" s="239">
        <v>47100</v>
      </c>
      <c r="M1199" s="239">
        <v>53700</v>
      </c>
    </row>
    <row r="1200" spans="1:13" x14ac:dyDescent="0.4">
      <c r="A1200" s="236"/>
      <c r="B1200" s="236"/>
      <c r="C1200" s="236"/>
      <c r="D1200" s="237"/>
      <c r="E1200" s="238" t="s">
        <v>65</v>
      </c>
      <c r="F1200" s="239">
        <v>10500</v>
      </c>
      <c r="G1200" s="239">
        <v>18400</v>
      </c>
      <c r="H1200" s="239">
        <v>22300</v>
      </c>
      <c r="I1200" s="239">
        <v>29000</v>
      </c>
      <c r="J1200" s="239">
        <v>33600</v>
      </c>
      <c r="K1200" s="239">
        <v>38500</v>
      </c>
      <c r="L1200" s="239">
        <v>43300</v>
      </c>
      <c r="M1200" s="239">
        <v>48800</v>
      </c>
    </row>
    <row r="1201" spans="1:13" x14ac:dyDescent="0.4">
      <c r="A1201" s="236"/>
      <c r="B1201" s="236"/>
      <c r="C1201" s="236"/>
      <c r="D1201" s="237"/>
      <c r="E1201" s="238" t="s">
        <v>66</v>
      </c>
      <c r="F1201" s="239">
        <v>11800</v>
      </c>
      <c r="G1201" s="239">
        <v>19600</v>
      </c>
      <c r="H1201" s="239">
        <v>24900</v>
      </c>
      <c r="I1201" s="239">
        <v>31600</v>
      </c>
      <c r="J1201" s="239">
        <v>36600</v>
      </c>
      <c r="K1201" s="239">
        <v>41500</v>
      </c>
      <c r="L1201" s="239">
        <v>46300</v>
      </c>
      <c r="M1201" s="239">
        <v>52500</v>
      </c>
    </row>
    <row r="1202" spans="1:13" x14ac:dyDescent="0.4">
      <c r="A1202" s="155">
        <v>484</v>
      </c>
      <c r="B1202" s="155" t="s">
        <v>1971</v>
      </c>
      <c r="C1202" s="155" t="s">
        <v>191</v>
      </c>
      <c r="D1202" s="242">
        <v>1240</v>
      </c>
      <c r="E1202" s="231" t="s">
        <v>64</v>
      </c>
      <c r="F1202" s="230" t="s">
        <v>568</v>
      </c>
      <c r="G1202" s="230" t="s">
        <v>568</v>
      </c>
      <c r="H1202" s="230" t="s">
        <v>568</v>
      </c>
      <c r="I1202" s="230" t="s">
        <v>568</v>
      </c>
      <c r="J1202" s="230" t="s">
        <v>568</v>
      </c>
      <c r="K1202" s="242" t="s">
        <v>568</v>
      </c>
      <c r="L1202" s="242" t="s">
        <v>568</v>
      </c>
      <c r="M1202" s="242" t="s">
        <v>568</v>
      </c>
    </row>
    <row r="1203" spans="1:13" x14ac:dyDescent="0.4">
      <c r="A1203" s="236">
        <v>485</v>
      </c>
      <c r="B1203" s="236" t="s">
        <v>1974</v>
      </c>
      <c r="C1203" s="236">
        <v>3</v>
      </c>
      <c r="D1203" s="237" t="s">
        <v>1976</v>
      </c>
      <c r="E1203" s="238" t="s">
        <v>64</v>
      </c>
      <c r="F1203" s="239">
        <v>18200</v>
      </c>
      <c r="G1203" s="239">
        <v>30900</v>
      </c>
      <c r="H1203" s="239">
        <v>40000</v>
      </c>
      <c r="I1203" s="239">
        <v>51700</v>
      </c>
      <c r="J1203" s="239">
        <v>60500</v>
      </c>
      <c r="K1203" s="239">
        <v>69400</v>
      </c>
      <c r="L1203" s="239">
        <v>78200</v>
      </c>
      <c r="M1203" s="239">
        <v>90000</v>
      </c>
    </row>
    <row r="1204" spans="1:13" x14ac:dyDescent="0.4">
      <c r="A1204" s="236"/>
      <c r="B1204" s="236"/>
      <c r="C1204" s="236"/>
      <c r="D1204" s="237"/>
      <c r="E1204" s="238" t="s">
        <v>65</v>
      </c>
      <c r="F1204" s="239">
        <v>15200</v>
      </c>
      <c r="G1204" s="239">
        <v>23900</v>
      </c>
      <c r="H1204" s="239">
        <v>27400</v>
      </c>
      <c r="I1204" s="239">
        <v>34200</v>
      </c>
      <c r="J1204" s="239">
        <v>38600</v>
      </c>
      <c r="K1204" s="239">
        <v>43300</v>
      </c>
      <c r="L1204" s="239">
        <v>47700</v>
      </c>
      <c r="M1204" s="239">
        <v>52800</v>
      </c>
    </row>
    <row r="1205" spans="1:13" x14ac:dyDescent="0.4">
      <c r="A1205" s="236"/>
      <c r="B1205" s="236"/>
      <c r="C1205" s="236"/>
      <c r="D1205" s="237"/>
      <c r="E1205" s="238" t="s">
        <v>66</v>
      </c>
      <c r="F1205" s="239">
        <v>18100</v>
      </c>
      <c r="G1205" s="239">
        <v>30500</v>
      </c>
      <c r="H1205" s="239">
        <v>38800</v>
      </c>
      <c r="I1205" s="239">
        <v>49200</v>
      </c>
      <c r="J1205" s="239">
        <v>56600</v>
      </c>
      <c r="K1205" s="239">
        <v>63600</v>
      </c>
      <c r="L1205" s="239">
        <v>70100</v>
      </c>
      <c r="M1205" s="239">
        <v>78700</v>
      </c>
    </row>
    <row r="1206" spans="1:13" x14ac:dyDescent="0.4">
      <c r="A1206" s="155">
        <v>486</v>
      </c>
      <c r="B1206" s="155" t="s">
        <v>1977</v>
      </c>
      <c r="C1206" s="155">
        <v>3</v>
      </c>
      <c r="D1206" s="230">
        <v>51.7</v>
      </c>
      <c r="E1206" s="231" t="s">
        <v>64</v>
      </c>
      <c r="F1206" s="232">
        <v>1310</v>
      </c>
      <c r="G1206" s="232">
        <v>2280</v>
      </c>
      <c r="H1206" s="232">
        <v>2930</v>
      </c>
      <c r="I1206" s="232">
        <v>3690</v>
      </c>
      <c r="J1206" s="232">
        <v>4220</v>
      </c>
      <c r="K1206" s="232">
        <v>4720</v>
      </c>
      <c r="L1206" s="232">
        <v>5180</v>
      </c>
      <c r="M1206" s="232">
        <v>5730</v>
      </c>
    </row>
    <row r="1207" spans="1:13" x14ac:dyDescent="0.4">
      <c r="A1207" s="155"/>
      <c r="B1207" s="155"/>
      <c r="C1207" s="155"/>
      <c r="D1207" s="230"/>
      <c r="E1207" s="231" t="s">
        <v>2159</v>
      </c>
      <c r="F1207" s="232">
        <v>2130</v>
      </c>
      <c r="G1207" s="232">
        <v>4620</v>
      </c>
      <c r="H1207" s="232">
        <v>6190</v>
      </c>
      <c r="I1207" s="232">
        <v>8870</v>
      </c>
      <c r="J1207" s="232">
        <v>10900</v>
      </c>
      <c r="K1207" s="232">
        <v>13100</v>
      </c>
      <c r="L1207" s="232">
        <v>15400</v>
      </c>
      <c r="M1207" s="232">
        <v>18100</v>
      </c>
    </row>
    <row r="1208" spans="1:13" x14ac:dyDescent="0.4">
      <c r="A1208" s="155"/>
      <c r="B1208" s="155"/>
      <c r="C1208" s="155"/>
      <c r="D1208" s="230"/>
      <c r="E1208" s="231" t="s">
        <v>66</v>
      </c>
      <c r="F1208" s="232">
        <v>1400</v>
      </c>
      <c r="G1208" s="232">
        <v>2650</v>
      </c>
      <c r="H1208" s="232">
        <v>3610</v>
      </c>
      <c r="I1208" s="232">
        <v>5060</v>
      </c>
      <c r="J1208" s="232">
        <v>6170</v>
      </c>
      <c r="K1208" s="232">
        <v>7400</v>
      </c>
      <c r="L1208" s="232">
        <v>8720</v>
      </c>
      <c r="M1208" s="232">
        <v>10200</v>
      </c>
    </row>
    <row r="1209" spans="1:13" x14ac:dyDescent="0.4">
      <c r="A1209" s="236">
        <v>487</v>
      </c>
      <c r="B1209" s="236" t="s">
        <v>1980</v>
      </c>
      <c r="C1209" s="236">
        <v>3</v>
      </c>
      <c r="D1209" s="237">
        <v>217</v>
      </c>
      <c r="E1209" s="238" t="s">
        <v>64</v>
      </c>
      <c r="F1209" s="239">
        <v>5000</v>
      </c>
      <c r="G1209" s="239">
        <v>6990</v>
      </c>
      <c r="H1209" s="239">
        <v>8240</v>
      </c>
      <c r="I1209" s="239">
        <v>9750</v>
      </c>
      <c r="J1209" s="239">
        <v>10800</v>
      </c>
      <c r="K1209" s="239">
        <v>11900</v>
      </c>
      <c r="L1209" s="239">
        <v>12900</v>
      </c>
      <c r="M1209" s="239">
        <v>14200</v>
      </c>
    </row>
    <row r="1210" spans="1:13" x14ac:dyDescent="0.4">
      <c r="A1210" s="236"/>
      <c r="B1210" s="236"/>
      <c r="C1210" s="236"/>
      <c r="D1210" s="237"/>
      <c r="E1210" s="238" t="s">
        <v>2159</v>
      </c>
      <c r="F1210" s="239">
        <v>5130</v>
      </c>
      <c r="G1210" s="239">
        <v>10100</v>
      </c>
      <c r="H1210" s="239">
        <v>13000</v>
      </c>
      <c r="I1210" s="239">
        <v>17800</v>
      </c>
      <c r="J1210" s="239">
        <v>21400</v>
      </c>
      <c r="K1210" s="239">
        <v>25200</v>
      </c>
      <c r="L1210" s="239">
        <v>29000</v>
      </c>
      <c r="M1210" s="239">
        <v>33500</v>
      </c>
    </row>
    <row r="1211" spans="1:13" x14ac:dyDescent="0.4">
      <c r="A1211" s="236"/>
      <c r="B1211" s="236"/>
      <c r="C1211" s="236"/>
      <c r="D1211" s="237"/>
      <c r="E1211" s="238" t="s">
        <v>66</v>
      </c>
      <c r="F1211" s="239">
        <v>5010</v>
      </c>
      <c r="G1211" s="239">
        <v>7120</v>
      </c>
      <c r="H1211" s="239">
        <v>8540</v>
      </c>
      <c r="I1211" s="239">
        <v>10500</v>
      </c>
      <c r="J1211" s="239">
        <v>11900</v>
      </c>
      <c r="K1211" s="239">
        <v>13500</v>
      </c>
      <c r="L1211" s="239">
        <v>15100</v>
      </c>
      <c r="M1211" s="239">
        <v>17100</v>
      </c>
    </row>
    <row r="1212" spans="1:13" x14ac:dyDescent="0.4">
      <c r="A1212" s="155">
        <v>488</v>
      </c>
      <c r="B1212" s="155" t="s">
        <v>1984</v>
      </c>
      <c r="C1212" s="155">
        <v>3</v>
      </c>
      <c r="D1212" s="230">
        <v>486</v>
      </c>
      <c r="E1212" s="231" t="s">
        <v>64</v>
      </c>
      <c r="F1212" s="232">
        <v>6890</v>
      </c>
      <c r="G1212" s="232">
        <v>10200</v>
      </c>
      <c r="H1212" s="232">
        <v>12200</v>
      </c>
      <c r="I1212" s="232">
        <v>14600</v>
      </c>
      <c r="J1212" s="232">
        <v>16300</v>
      </c>
      <c r="K1212" s="232">
        <v>17800</v>
      </c>
      <c r="L1212" s="232">
        <v>19300</v>
      </c>
      <c r="M1212" s="232">
        <v>21000</v>
      </c>
    </row>
    <row r="1213" spans="1:13" x14ac:dyDescent="0.4">
      <c r="A1213" s="155"/>
      <c r="B1213" s="155"/>
      <c r="C1213" s="155"/>
      <c r="D1213" s="230"/>
      <c r="E1213" s="231" t="s">
        <v>65</v>
      </c>
      <c r="F1213" s="232">
        <v>7120</v>
      </c>
      <c r="G1213" s="232">
        <v>12200</v>
      </c>
      <c r="H1213" s="232">
        <v>14500</v>
      </c>
      <c r="I1213" s="232">
        <v>18700</v>
      </c>
      <c r="J1213" s="232">
        <v>21600</v>
      </c>
      <c r="K1213" s="232">
        <v>24500</v>
      </c>
      <c r="L1213" s="232">
        <v>27300</v>
      </c>
      <c r="M1213" s="232">
        <v>30400</v>
      </c>
    </row>
    <row r="1214" spans="1:13" x14ac:dyDescent="0.4">
      <c r="A1214" s="155"/>
      <c r="B1214" s="155"/>
      <c r="C1214" s="155"/>
      <c r="D1214" s="230"/>
      <c r="E1214" s="231" t="s">
        <v>66</v>
      </c>
      <c r="F1214" s="232">
        <v>6900</v>
      </c>
      <c r="G1214" s="232">
        <v>10300</v>
      </c>
      <c r="H1214" s="232">
        <v>12400</v>
      </c>
      <c r="I1214" s="232">
        <v>15000</v>
      </c>
      <c r="J1214" s="232">
        <v>16900</v>
      </c>
      <c r="K1214" s="232">
        <v>18700</v>
      </c>
      <c r="L1214" s="232">
        <v>20500</v>
      </c>
      <c r="M1214" s="232">
        <v>22700</v>
      </c>
    </row>
    <row r="1215" spans="1:13" x14ac:dyDescent="0.4">
      <c r="A1215" s="236">
        <v>489</v>
      </c>
      <c r="B1215" s="236" t="s">
        <v>1989</v>
      </c>
      <c r="C1215" s="236">
        <v>3</v>
      </c>
      <c r="D1215" s="237">
        <v>34.5</v>
      </c>
      <c r="E1215" s="238" t="s">
        <v>64</v>
      </c>
      <c r="F1215" s="239">
        <v>1290</v>
      </c>
      <c r="G1215" s="239">
        <v>2940</v>
      </c>
      <c r="H1215" s="239">
        <v>4350</v>
      </c>
      <c r="I1215" s="239">
        <v>6430</v>
      </c>
      <c r="J1215" s="239">
        <v>8150</v>
      </c>
      <c r="K1215" s="239">
        <v>10000</v>
      </c>
      <c r="L1215" s="239">
        <v>12000</v>
      </c>
      <c r="M1215" s="239">
        <v>14700</v>
      </c>
    </row>
    <row r="1216" spans="1:13" x14ac:dyDescent="0.4">
      <c r="A1216" s="236"/>
      <c r="B1216" s="236"/>
      <c r="C1216" s="236"/>
      <c r="D1216" s="237"/>
      <c r="E1216" s="238" t="s">
        <v>65</v>
      </c>
      <c r="F1216" s="239">
        <v>1650</v>
      </c>
      <c r="G1216" s="239">
        <v>3640</v>
      </c>
      <c r="H1216" s="239">
        <v>4920</v>
      </c>
      <c r="I1216" s="239">
        <v>7110</v>
      </c>
      <c r="J1216" s="239">
        <v>8800</v>
      </c>
      <c r="K1216" s="239">
        <v>10600</v>
      </c>
      <c r="L1216" s="239">
        <v>12500</v>
      </c>
      <c r="M1216" s="239">
        <v>14700</v>
      </c>
    </row>
    <row r="1217" spans="1:13" x14ac:dyDescent="0.4">
      <c r="A1217" s="236"/>
      <c r="B1217" s="236"/>
      <c r="C1217" s="236"/>
      <c r="D1217" s="237"/>
      <c r="E1217" s="238" t="s">
        <v>66</v>
      </c>
      <c r="F1217" s="239">
        <v>1340</v>
      </c>
      <c r="G1217" s="239">
        <v>3090</v>
      </c>
      <c r="H1217" s="239">
        <v>4520</v>
      </c>
      <c r="I1217" s="239">
        <v>6700</v>
      </c>
      <c r="J1217" s="239">
        <v>8450</v>
      </c>
      <c r="K1217" s="239">
        <v>10300</v>
      </c>
      <c r="L1217" s="239">
        <v>12300</v>
      </c>
      <c r="M1217" s="239">
        <v>14700</v>
      </c>
    </row>
    <row r="1218" spans="1:13" x14ac:dyDescent="0.4">
      <c r="A1218" s="155">
        <v>490</v>
      </c>
      <c r="B1218" s="155" t="s">
        <v>1992</v>
      </c>
      <c r="C1218" s="155">
        <v>3</v>
      </c>
      <c r="D1218" s="230">
        <v>85.4</v>
      </c>
      <c r="E1218" s="231" t="s">
        <v>64</v>
      </c>
      <c r="F1218" s="232">
        <v>4820</v>
      </c>
      <c r="G1218" s="232">
        <v>6850</v>
      </c>
      <c r="H1218" s="232">
        <v>8090</v>
      </c>
      <c r="I1218" s="232">
        <v>9530</v>
      </c>
      <c r="J1218" s="232">
        <v>10500</v>
      </c>
      <c r="K1218" s="232">
        <v>11500</v>
      </c>
      <c r="L1218" s="232">
        <v>12300</v>
      </c>
      <c r="M1218" s="232">
        <v>13400</v>
      </c>
    </row>
    <row r="1219" spans="1:13" x14ac:dyDescent="0.4">
      <c r="A1219" s="155"/>
      <c r="B1219" s="155"/>
      <c r="C1219" s="155"/>
      <c r="D1219" s="230"/>
      <c r="E1219" s="231" t="s">
        <v>2159</v>
      </c>
      <c r="F1219" s="232">
        <v>2960</v>
      </c>
      <c r="G1219" s="232">
        <v>6220</v>
      </c>
      <c r="H1219" s="232">
        <v>8220</v>
      </c>
      <c r="I1219" s="232">
        <v>11600</v>
      </c>
      <c r="J1219" s="232">
        <v>14200</v>
      </c>
      <c r="K1219" s="232">
        <v>16900</v>
      </c>
      <c r="L1219" s="232">
        <v>19800</v>
      </c>
      <c r="M1219" s="232">
        <v>23100</v>
      </c>
    </row>
    <row r="1220" spans="1:13" x14ac:dyDescent="0.4">
      <c r="A1220" s="155"/>
      <c r="B1220" s="155"/>
      <c r="C1220" s="155"/>
      <c r="D1220" s="230"/>
      <c r="E1220" s="231" t="s">
        <v>66</v>
      </c>
      <c r="F1220" s="232">
        <v>4760</v>
      </c>
      <c r="G1220" s="232">
        <v>6820</v>
      </c>
      <c r="H1220" s="232">
        <v>8100</v>
      </c>
      <c r="I1220" s="232">
        <v>9740</v>
      </c>
      <c r="J1220" s="232">
        <v>10900</v>
      </c>
      <c r="K1220" s="232">
        <v>12200</v>
      </c>
      <c r="L1220" s="232">
        <v>13400</v>
      </c>
      <c r="M1220" s="232">
        <v>15000</v>
      </c>
    </row>
    <row r="1221" spans="1:13" x14ac:dyDescent="0.4">
      <c r="A1221" s="236">
        <v>491</v>
      </c>
      <c r="B1221" s="236" t="s">
        <v>1995</v>
      </c>
      <c r="C1221" s="236">
        <v>3</v>
      </c>
      <c r="D1221" s="237">
        <v>515</v>
      </c>
      <c r="E1221" s="238" t="s">
        <v>64</v>
      </c>
      <c r="F1221" s="239">
        <v>8990</v>
      </c>
      <c r="G1221" s="239">
        <v>13800</v>
      </c>
      <c r="H1221" s="239">
        <v>16900</v>
      </c>
      <c r="I1221" s="239">
        <v>20800</v>
      </c>
      <c r="J1221" s="239">
        <v>23500</v>
      </c>
      <c r="K1221" s="239">
        <v>26100</v>
      </c>
      <c r="L1221" s="239">
        <v>28700</v>
      </c>
      <c r="M1221" s="239">
        <v>31900</v>
      </c>
    </row>
    <row r="1222" spans="1:13" x14ac:dyDescent="0.4">
      <c r="A1222" s="236"/>
      <c r="B1222" s="236"/>
      <c r="C1222" s="236"/>
      <c r="D1222" s="237"/>
      <c r="E1222" s="238" t="s">
        <v>65</v>
      </c>
      <c r="F1222" s="239">
        <v>8210</v>
      </c>
      <c r="G1222" s="239">
        <v>14900</v>
      </c>
      <c r="H1222" s="239">
        <v>18200</v>
      </c>
      <c r="I1222" s="239">
        <v>24100</v>
      </c>
      <c r="J1222" s="239">
        <v>28200</v>
      </c>
      <c r="K1222" s="239">
        <v>32600</v>
      </c>
      <c r="L1222" s="239">
        <v>36900</v>
      </c>
      <c r="M1222" s="239">
        <v>41800</v>
      </c>
    </row>
    <row r="1223" spans="1:13" x14ac:dyDescent="0.4">
      <c r="A1223" s="236"/>
      <c r="B1223" s="236"/>
      <c r="C1223" s="236"/>
      <c r="D1223" s="237"/>
      <c r="E1223" s="238" t="s">
        <v>66</v>
      </c>
      <c r="F1223" s="239">
        <v>8980</v>
      </c>
      <c r="G1223" s="239">
        <v>13900</v>
      </c>
      <c r="H1223" s="239">
        <v>17000</v>
      </c>
      <c r="I1223" s="239">
        <v>21100</v>
      </c>
      <c r="J1223" s="239">
        <v>24100</v>
      </c>
      <c r="K1223" s="239">
        <v>27100</v>
      </c>
      <c r="L1223" s="239">
        <v>30100</v>
      </c>
      <c r="M1223" s="239">
        <v>33800</v>
      </c>
    </row>
    <row r="1224" spans="1:13" x14ac:dyDescent="0.4">
      <c r="A1224" s="155">
        <v>492</v>
      </c>
      <c r="B1224" s="155" t="s">
        <v>2001</v>
      </c>
      <c r="C1224" s="155">
        <v>3</v>
      </c>
      <c r="D1224" s="230" t="s">
        <v>2003</v>
      </c>
      <c r="E1224" s="231" t="s">
        <v>64</v>
      </c>
      <c r="F1224" s="232">
        <v>616</v>
      </c>
      <c r="G1224" s="232">
        <v>1600</v>
      </c>
      <c r="H1224" s="232">
        <v>2580</v>
      </c>
      <c r="I1224" s="232">
        <v>4240</v>
      </c>
      <c r="J1224" s="232">
        <v>5800</v>
      </c>
      <c r="K1224" s="232">
        <v>7660</v>
      </c>
      <c r="L1224" s="232">
        <v>9840</v>
      </c>
      <c r="M1224" s="232">
        <v>13300</v>
      </c>
    </row>
    <row r="1225" spans="1:13" x14ac:dyDescent="0.4">
      <c r="A1225" s="155"/>
      <c r="B1225" s="155"/>
      <c r="C1225" s="155"/>
      <c r="D1225" s="230"/>
      <c r="E1225" s="231" t="s">
        <v>65</v>
      </c>
      <c r="F1225" s="232">
        <v>612</v>
      </c>
      <c r="G1225" s="232">
        <v>1400</v>
      </c>
      <c r="H1225" s="232">
        <v>1900</v>
      </c>
      <c r="I1225" s="232">
        <v>2800</v>
      </c>
      <c r="J1225" s="232">
        <v>3530</v>
      </c>
      <c r="K1225" s="232">
        <v>4270</v>
      </c>
      <c r="L1225" s="232">
        <v>5060</v>
      </c>
      <c r="M1225" s="232">
        <v>6000</v>
      </c>
    </row>
    <row r="1226" spans="1:13" x14ac:dyDescent="0.4">
      <c r="A1226" s="155"/>
      <c r="B1226" s="155"/>
      <c r="C1226" s="155"/>
      <c r="D1226" s="230"/>
      <c r="E1226" s="231" t="s">
        <v>66</v>
      </c>
      <c r="F1226" s="232">
        <v>616</v>
      </c>
      <c r="G1226" s="232">
        <v>1520</v>
      </c>
      <c r="H1226" s="232">
        <v>2220</v>
      </c>
      <c r="I1226" s="232">
        <v>3300</v>
      </c>
      <c r="J1226" s="232">
        <v>4200</v>
      </c>
      <c r="K1226" s="232">
        <v>5110</v>
      </c>
      <c r="L1226" s="232">
        <v>6060</v>
      </c>
      <c r="M1226" s="232">
        <v>7310</v>
      </c>
    </row>
    <row r="1227" spans="1:13" x14ac:dyDescent="0.4">
      <c r="A1227" s="236">
        <v>493</v>
      </c>
      <c r="B1227" s="236" t="s">
        <v>2005</v>
      </c>
      <c r="C1227" s="236">
        <v>3</v>
      </c>
      <c r="D1227" s="237" t="s">
        <v>2007</v>
      </c>
      <c r="E1227" s="238" t="s">
        <v>64</v>
      </c>
      <c r="F1227" s="239">
        <v>414</v>
      </c>
      <c r="G1227" s="239">
        <v>775</v>
      </c>
      <c r="H1227" s="239">
        <v>1020</v>
      </c>
      <c r="I1227" s="239">
        <v>1320</v>
      </c>
      <c r="J1227" s="239">
        <v>1530</v>
      </c>
      <c r="K1227" s="239">
        <v>1720</v>
      </c>
      <c r="L1227" s="239">
        <v>1900</v>
      </c>
      <c r="M1227" s="239">
        <v>2120</v>
      </c>
    </row>
    <row r="1228" spans="1:13" x14ac:dyDescent="0.4">
      <c r="A1228" s="236"/>
      <c r="B1228" s="236"/>
      <c r="C1228" s="236"/>
      <c r="D1228" s="237"/>
      <c r="E1228" s="238" t="s">
        <v>65</v>
      </c>
      <c r="F1228" s="239">
        <v>250</v>
      </c>
      <c r="G1228" s="239">
        <v>580</v>
      </c>
      <c r="H1228" s="239">
        <v>799</v>
      </c>
      <c r="I1228" s="239">
        <v>1180</v>
      </c>
      <c r="J1228" s="239">
        <v>1490</v>
      </c>
      <c r="K1228" s="239">
        <v>1810</v>
      </c>
      <c r="L1228" s="239">
        <v>2140</v>
      </c>
      <c r="M1228" s="239">
        <v>2530</v>
      </c>
    </row>
    <row r="1229" spans="1:13" x14ac:dyDescent="0.4">
      <c r="A1229" s="236"/>
      <c r="B1229" s="236"/>
      <c r="C1229" s="236"/>
      <c r="D1229" s="237"/>
      <c r="E1229" s="238" t="s">
        <v>66</v>
      </c>
      <c r="F1229" s="239">
        <v>393</v>
      </c>
      <c r="G1229" s="239">
        <v>741</v>
      </c>
      <c r="H1229" s="239">
        <v>970</v>
      </c>
      <c r="I1229" s="239">
        <v>1280</v>
      </c>
      <c r="J1229" s="239">
        <v>1510</v>
      </c>
      <c r="K1229" s="239">
        <v>1750</v>
      </c>
      <c r="L1229" s="239">
        <v>1990</v>
      </c>
      <c r="M1229" s="239">
        <v>2290</v>
      </c>
    </row>
    <row r="1230" spans="1:13" x14ac:dyDescent="0.4">
      <c r="A1230" s="155">
        <v>494</v>
      </c>
      <c r="B1230" s="155" t="s">
        <v>2009</v>
      </c>
      <c r="C1230" s="155">
        <v>3</v>
      </c>
      <c r="D1230" s="230">
        <v>0.38</v>
      </c>
      <c r="E1230" s="231" t="s">
        <v>64</v>
      </c>
      <c r="F1230" s="232">
        <v>137</v>
      </c>
      <c r="G1230" s="232">
        <v>267</v>
      </c>
      <c r="H1230" s="232">
        <v>357</v>
      </c>
      <c r="I1230" s="232">
        <v>467</v>
      </c>
      <c r="J1230" s="232">
        <v>544</v>
      </c>
      <c r="K1230" s="232">
        <v>616</v>
      </c>
      <c r="L1230" s="232">
        <v>683</v>
      </c>
      <c r="M1230" s="232">
        <v>764</v>
      </c>
    </row>
    <row r="1231" spans="1:13" x14ac:dyDescent="0.4">
      <c r="A1231" s="155"/>
      <c r="B1231" s="155"/>
      <c r="C1231" s="155"/>
      <c r="D1231" s="230"/>
      <c r="E1231" s="231" t="s">
        <v>65</v>
      </c>
      <c r="F1231" s="232">
        <v>135</v>
      </c>
      <c r="G1231" s="232">
        <v>308</v>
      </c>
      <c r="H1231" s="232">
        <v>418</v>
      </c>
      <c r="I1231" s="232">
        <v>610</v>
      </c>
      <c r="J1231" s="232">
        <v>762</v>
      </c>
      <c r="K1231" s="232">
        <v>913</v>
      </c>
      <c r="L1231" s="232">
        <v>1070</v>
      </c>
      <c r="M1231" s="232">
        <v>1250</v>
      </c>
    </row>
    <row r="1232" spans="1:13" x14ac:dyDescent="0.4">
      <c r="A1232" s="155"/>
      <c r="B1232" s="155"/>
      <c r="C1232" s="155"/>
      <c r="D1232" s="230"/>
      <c r="E1232" s="231" t="s">
        <v>66</v>
      </c>
      <c r="F1232" s="232">
        <v>136</v>
      </c>
      <c r="G1232" s="232">
        <v>276</v>
      </c>
      <c r="H1232" s="232">
        <v>374</v>
      </c>
      <c r="I1232" s="232">
        <v>517</v>
      </c>
      <c r="J1232" s="232">
        <v>628</v>
      </c>
      <c r="K1232" s="232">
        <v>740</v>
      </c>
      <c r="L1232" s="232">
        <v>856</v>
      </c>
      <c r="M1232" s="232">
        <v>991</v>
      </c>
    </row>
    <row r="1233" spans="1:13" x14ac:dyDescent="0.4">
      <c r="A1233" s="236">
        <v>495</v>
      </c>
      <c r="B1233" s="236" t="s">
        <v>2011</v>
      </c>
      <c r="C1233" s="236">
        <v>3</v>
      </c>
      <c r="D1233" s="237">
        <v>5.58</v>
      </c>
      <c r="E1233" s="238" t="s">
        <v>64</v>
      </c>
      <c r="F1233" s="239">
        <v>1090</v>
      </c>
      <c r="G1233" s="239">
        <v>1420</v>
      </c>
      <c r="H1233" s="239">
        <v>1610</v>
      </c>
      <c r="I1233" s="239">
        <v>1830</v>
      </c>
      <c r="J1233" s="239">
        <v>1970</v>
      </c>
      <c r="K1233" s="239">
        <v>2100</v>
      </c>
      <c r="L1233" s="239">
        <v>2230</v>
      </c>
      <c r="M1233" s="239">
        <v>2380</v>
      </c>
    </row>
    <row r="1234" spans="1:13" x14ac:dyDescent="0.4">
      <c r="A1234" s="236"/>
      <c r="B1234" s="236"/>
      <c r="C1234" s="236"/>
      <c r="D1234" s="237"/>
      <c r="E1234" s="238" t="s">
        <v>65</v>
      </c>
      <c r="F1234" s="239">
        <v>630</v>
      </c>
      <c r="G1234" s="239">
        <v>1490</v>
      </c>
      <c r="H1234" s="239">
        <v>2080</v>
      </c>
      <c r="I1234" s="239">
        <v>3110</v>
      </c>
      <c r="J1234" s="239">
        <v>3960</v>
      </c>
      <c r="K1234" s="239">
        <v>4850</v>
      </c>
      <c r="L1234" s="239">
        <v>5800</v>
      </c>
      <c r="M1234" s="239">
        <v>6950</v>
      </c>
    </row>
    <row r="1235" spans="1:13" x14ac:dyDescent="0.4">
      <c r="A1235" s="236"/>
      <c r="B1235" s="236"/>
      <c r="C1235" s="236"/>
      <c r="D1235" s="237"/>
      <c r="E1235" s="238" t="s">
        <v>66</v>
      </c>
      <c r="F1235" s="239">
        <v>1060</v>
      </c>
      <c r="G1235" s="239">
        <v>1420</v>
      </c>
      <c r="H1235" s="239">
        <v>1660</v>
      </c>
      <c r="I1235" s="239">
        <v>1980</v>
      </c>
      <c r="J1235" s="239">
        <v>2220</v>
      </c>
      <c r="K1235" s="239">
        <v>2470</v>
      </c>
      <c r="L1235" s="239">
        <v>2740</v>
      </c>
      <c r="M1235" s="239">
        <v>3040</v>
      </c>
    </row>
    <row r="1236" spans="1:13" x14ac:dyDescent="0.4">
      <c r="A1236" s="155">
        <v>496</v>
      </c>
      <c r="B1236" s="155" t="s">
        <v>2014</v>
      </c>
      <c r="C1236" s="155" t="s">
        <v>191</v>
      </c>
      <c r="D1236" s="230" t="s">
        <v>2016</v>
      </c>
      <c r="E1236" s="231" t="s">
        <v>64</v>
      </c>
      <c r="F1236" s="230" t="s">
        <v>568</v>
      </c>
      <c r="G1236" s="230" t="s">
        <v>568</v>
      </c>
      <c r="H1236" s="230" t="s">
        <v>568</v>
      </c>
      <c r="I1236" s="230" t="s">
        <v>568</v>
      </c>
      <c r="J1236" s="230" t="s">
        <v>568</v>
      </c>
      <c r="K1236" s="242" t="s">
        <v>568</v>
      </c>
      <c r="L1236" s="242" t="s">
        <v>568</v>
      </c>
      <c r="M1236" s="242" t="s">
        <v>568</v>
      </c>
    </row>
    <row r="1237" spans="1:13" x14ac:dyDescent="0.4">
      <c r="A1237" s="236">
        <v>497</v>
      </c>
      <c r="B1237" s="236" t="s">
        <v>2018</v>
      </c>
      <c r="C1237" s="236">
        <v>3</v>
      </c>
      <c r="D1237" s="237" t="s">
        <v>2020</v>
      </c>
      <c r="E1237" s="238" t="s">
        <v>64</v>
      </c>
      <c r="F1237" s="239">
        <v>1020</v>
      </c>
      <c r="G1237" s="239">
        <v>1900</v>
      </c>
      <c r="H1237" s="239">
        <v>2570</v>
      </c>
      <c r="I1237" s="239">
        <v>3480</v>
      </c>
      <c r="J1237" s="239">
        <v>4190</v>
      </c>
      <c r="K1237" s="239">
        <v>4910</v>
      </c>
      <c r="L1237" s="239">
        <v>5660</v>
      </c>
      <c r="M1237" s="239">
        <v>6680</v>
      </c>
    </row>
    <row r="1238" spans="1:13" x14ac:dyDescent="0.4">
      <c r="A1238" s="236"/>
      <c r="B1238" s="236"/>
      <c r="C1238" s="236"/>
      <c r="D1238" s="237"/>
      <c r="E1238" s="238" t="s">
        <v>65</v>
      </c>
      <c r="F1238" s="239">
        <v>499</v>
      </c>
      <c r="G1238" s="239">
        <v>1130</v>
      </c>
      <c r="H1238" s="239">
        <v>1530</v>
      </c>
      <c r="I1238" s="239">
        <v>2240</v>
      </c>
      <c r="J1238" s="239">
        <v>2810</v>
      </c>
      <c r="K1238" s="239">
        <v>3390</v>
      </c>
      <c r="L1238" s="239">
        <v>4000</v>
      </c>
      <c r="M1238" s="239">
        <v>4720</v>
      </c>
    </row>
    <row r="1239" spans="1:13" x14ac:dyDescent="0.4">
      <c r="A1239" s="236"/>
      <c r="B1239" s="236"/>
      <c r="C1239" s="236"/>
      <c r="D1239" s="237"/>
      <c r="E1239" s="238" t="s">
        <v>66</v>
      </c>
      <c r="F1239" s="239">
        <v>933</v>
      </c>
      <c r="G1239" s="239">
        <v>1690</v>
      </c>
      <c r="H1239" s="239">
        <v>2180</v>
      </c>
      <c r="I1239" s="239">
        <v>2900</v>
      </c>
      <c r="J1239" s="239">
        <v>3490</v>
      </c>
      <c r="K1239" s="239">
        <v>4090</v>
      </c>
      <c r="L1239" s="239">
        <v>4700</v>
      </c>
      <c r="M1239" s="239">
        <v>5500</v>
      </c>
    </row>
    <row r="1240" spans="1:13" x14ac:dyDescent="0.4">
      <c r="A1240" s="155">
        <v>498</v>
      </c>
      <c r="B1240" s="155" t="s">
        <v>2022</v>
      </c>
      <c r="C1240" s="155">
        <v>3</v>
      </c>
      <c r="D1240" s="230" t="s">
        <v>2024</v>
      </c>
      <c r="E1240" s="231" t="s">
        <v>64</v>
      </c>
      <c r="F1240" s="232">
        <v>26400</v>
      </c>
      <c r="G1240" s="232">
        <v>40400</v>
      </c>
      <c r="H1240" s="232">
        <v>49700</v>
      </c>
      <c r="I1240" s="232">
        <v>61400</v>
      </c>
      <c r="J1240" s="232">
        <v>70000</v>
      </c>
      <c r="K1240" s="232">
        <v>78500</v>
      </c>
      <c r="L1240" s="232">
        <v>86800</v>
      </c>
      <c r="M1240" s="232">
        <v>97700</v>
      </c>
    </row>
    <row r="1241" spans="1:13" x14ac:dyDescent="0.4">
      <c r="A1241" s="155"/>
      <c r="B1241" s="155"/>
      <c r="C1241" s="155"/>
      <c r="D1241" s="230"/>
      <c r="E1241" s="231" t="s">
        <v>65</v>
      </c>
      <c r="F1241" s="232">
        <v>22600</v>
      </c>
      <c r="G1241" s="232">
        <v>35500</v>
      </c>
      <c r="H1241" s="232">
        <v>40800</v>
      </c>
      <c r="I1241" s="232">
        <v>50800</v>
      </c>
      <c r="J1241" s="232">
        <v>57800</v>
      </c>
      <c r="K1241" s="232">
        <v>65100</v>
      </c>
      <c r="L1241" s="232">
        <v>72000</v>
      </c>
      <c r="M1241" s="232">
        <v>80100</v>
      </c>
    </row>
    <row r="1242" spans="1:13" x14ac:dyDescent="0.4">
      <c r="A1242" s="155"/>
      <c r="B1242" s="155"/>
      <c r="C1242" s="155"/>
      <c r="D1242" s="230"/>
      <c r="E1242" s="231" t="s">
        <v>66</v>
      </c>
      <c r="F1242" s="232">
        <v>26300</v>
      </c>
      <c r="G1242" s="232">
        <v>40200</v>
      </c>
      <c r="H1242" s="232">
        <v>49200</v>
      </c>
      <c r="I1242" s="232">
        <v>60500</v>
      </c>
      <c r="J1242" s="232">
        <v>68600</v>
      </c>
      <c r="K1242" s="232">
        <v>76600</v>
      </c>
      <c r="L1242" s="232">
        <v>84300</v>
      </c>
      <c r="M1242" s="232">
        <v>94300</v>
      </c>
    </row>
    <row r="1243" spans="1:13" x14ac:dyDescent="0.4">
      <c r="A1243" s="236">
        <v>499</v>
      </c>
      <c r="B1243" s="236" t="s">
        <v>2026</v>
      </c>
      <c r="C1243" s="236">
        <v>3</v>
      </c>
      <c r="D1243" s="237">
        <v>6.61</v>
      </c>
      <c r="E1243" s="238" t="s">
        <v>64</v>
      </c>
      <c r="F1243" s="239">
        <v>424</v>
      </c>
      <c r="G1243" s="239">
        <v>1090</v>
      </c>
      <c r="H1243" s="239">
        <v>1720</v>
      </c>
      <c r="I1243" s="239">
        <v>2710</v>
      </c>
      <c r="J1243" s="239">
        <v>3580</v>
      </c>
      <c r="K1243" s="239">
        <v>4540</v>
      </c>
      <c r="L1243" s="239">
        <v>5600</v>
      </c>
      <c r="M1243" s="239">
        <v>7150</v>
      </c>
    </row>
    <row r="1244" spans="1:13" x14ac:dyDescent="0.4">
      <c r="A1244" s="236"/>
      <c r="B1244" s="236"/>
      <c r="C1244" s="236"/>
      <c r="D1244" s="237"/>
      <c r="E1244" s="238" t="s">
        <v>65</v>
      </c>
      <c r="F1244" s="239">
        <v>731</v>
      </c>
      <c r="G1244" s="239">
        <v>1770</v>
      </c>
      <c r="H1244" s="239">
        <v>2510</v>
      </c>
      <c r="I1244" s="239">
        <v>3790</v>
      </c>
      <c r="J1244" s="239">
        <v>4850</v>
      </c>
      <c r="K1244" s="239">
        <v>5980</v>
      </c>
      <c r="L1244" s="239">
        <v>7210</v>
      </c>
      <c r="M1244" s="239">
        <v>8710</v>
      </c>
    </row>
    <row r="1245" spans="1:13" x14ac:dyDescent="0.4">
      <c r="A1245" s="236"/>
      <c r="B1245" s="236"/>
      <c r="C1245" s="236"/>
      <c r="D1245" s="237"/>
      <c r="E1245" s="238" t="s">
        <v>66</v>
      </c>
      <c r="F1245" s="239">
        <v>501</v>
      </c>
      <c r="G1245" s="239">
        <v>1370</v>
      </c>
      <c r="H1245" s="239">
        <v>2140</v>
      </c>
      <c r="I1245" s="239">
        <v>3390</v>
      </c>
      <c r="J1245" s="239">
        <v>4430</v>
      </c>
      <c r="K1245" s="239">
        <v>5560</v>
      </c>
      <c r="L1245" s="239">
        <v>6790</v>
      </c>
      <c r="M1245" s="239">
        <v>8330</v>
      </c>
    </row>
    <row r="1246" spans="1:13" x14ac:dyDescent="0.4">
      <c r="A1246" s="155">
        <v>500</v>
      </c>
      <c r="B1246" s="155" t="s">
        <v>2031</v>
      </c>
      <c r="C1246" s="155">
        <v>3</v>
      </c>
      <c r="D1246" s="230">
        <v>52.5</v>
      </c>
      <c r="E1246" s="231" t="s">
        <v>64</v>
      </c>
      <c r="F1246" s="232">
        <v>5580</v>
      </c>
      <c r="G1246" s="232">
        <v>10900</v>
      </c>
      <c r="H1246" s="232">
        <v>15000</v>
      </c>
      <c r="I1246" s="232">
        <v>20600</v>
      </c>
      <c r="J1246" s="232">
        <v>24900</v>
      </c>
      <c r="K1246" s="232">
        <v>29300</v>
      </c>
      <c r="L1246" s="232">
        <v>33800</v>
      </c>
      <c r="M1246" s="232">
        <v>39900</v>
      </c>
    </row>
    <row r="1247" spans="1:13" x14ac:dyDescent="0.4">
      <c r="A1247" s="155"/>
      <c r="B1247" s="155"/>
      <c r="C1247" s="155"/>
      <c r="D1247" s="230"/>
      <c r="E1247" s="231" t="s">
        <v>2159</v>
      </c>
      <c r="F1247" s="232">
        <v>2450</v>
      </c>
      <c r="G1247" s="232">
        <v>5470</v>
      </c>
      <c r="H1247" s="232">
        <v>7430</v>
      </c>
      <c r="I1247" s="232">
        <v>10800</v>
      </c>
      <c r="J1247" s="232">
        <v>13500</v>
      </c>
      <c r="K1247" s="232">
        <v>16300</v>
      </c>
      <c r="L1247" s="232">
        <v>19300</v>
      </c>
      <c r="M1247" s="232">
        <v>22900</v>
      </c>
    </row>
    <row r="1248" spans="1:13" x14ac:dyDescent="0.4">
      <c r="A1248" s="155"/>
      <c r="B1248" s="155"/>
      <c r="C1248" s="155"/>
      <c r="D1248" s="230"/>
      <c r="E1248" s="231" t="s">
        <v>66</v>
      </c>
      <c r="F1248" s="232">
        <v>5450</v>
      </c>
      <c r="G1248" s="232">
        <v>10500</v>
      </c>
      <c r="H1248" s="232">
        <v>14200</v>
      </c>
      <c r="I1248" s="232">
        <v>19000</v>
      </c>
      <c r="J1248" s="232">
        <v>22600</v>
      </c>
      <c r="K1248" s="232">
        <v>26100</v>
      </c>
      <c r="L1248" s="232">
        <v>29600</v>
      </c>
      <c r="M1248" s="232">
        <v>34300</v>
      </c>
    </row>
    <row r="1249" spans="1:13" x14ac:dyDescent="0.4">
      <c r="A1249" s="236">
        <v>501</v>
      </c>
      <c r="B1249" s="236" t="s">
        <v>2034</v>
      </c>
      <c r="C1249" s="236">
        <v>3</v>
      </c>
      <c r="D1249" s="237">
        <v>701</v>
      </c>
      <c r="E1249" s="238" t="s">
        <v>64</v>
      </c>
      <c r="F1249" s="239">
        <v>8090</v>
      </c>
      <c r="G1249" s="239">
        <v>13800</v>
      </c>
      <c r="H1249" s="239">
        <v>18000</v>
      </c>
      <c r="I1249" s="239">
        <v>23900</v>
      </c>
      <c r="J1249" s="239">
        <v>28500</v>
      </c>
      <c r="K1249" s="239">
        <v>33300</v>
      </c>
      <c r="L1249" s="239">
        <v>38400</v>
      </c>
      <c r="M1249" s="239">
        <v>45400</v>
      </c>
    </row>
    <row r="1250" spans="1:13" x14ac:dyDescent="0.4">
      <c r="A1250" s="236"/>
      <c r="B1250" s="236"/>
      <c r="C1250" s="236"/>
      <c r="D1250" s="237"/>
      <c r="E1250" s="238" t="s">
        <v>2159</v>
      </c>
      <c r="F1250" s="239">
        <v>10000</v>
      </c>
      <c r="G1250" s="239">
        <v>17400</v>
      </c>
      <c r="H1250" s="239">
        <v>20900</v>
      </c>
      <c r="I1250" s="239">
        <v>27200</v>
      </c>
      <c r="J1250" s="239">
        <v>31500</v>
      </c>
      <c r="K1250" s="239">
        <v>36100</v>
      </c>
      <c r="L1250" s="239">
        <v>40500</v>
      </c>
      <c r="M1250" s="239">
        <v>45600</v>
      </c>
    </row>
    <row r="1251" spans="1:13" x14ac:dyDescent="0.4">
      <c r="A1251" s="236"/>
      <c r="B1251" s="236"/>
      <c r="C1251" s="236"/>
      <c r="D1251" s="237"/>
      <c r="E1251" s="238" t="s">
        <v>66</v>
      </c>
      <c r="F1251" s="239">
        <v>8140</v>
      </c>
      <c r="G1251" s="239">
        <v>14000</v>
      </c>
      <c r="H1251" s="239">
        <v>18300</v>
      </c>
      <c r="I1251" s="239">
        <v>24300</v>
      </c>
      <c r="J1251" s="239">
        <v>29000</v>
      </c>
      <c r="K1251" s="239">
        <v>33900</v>
      </c>
      <c r="L1251" s="239">
        <v>38900</v>
      </c>
      <c r="M1251" s="239">
        <v>45600</v>
      </c>
    </row>
    <row r="1252" spans="1:13" x14ac:dyDescent="0.4">
      <c r="A1252" s="155">
        <v>502</v>
      </c>
      <c r="B1252" s="155" t="s">
        <v>2038</v>
      </c>
      <c r="C1252" s="155">
        <v>3</v>
      </c>
      <c r="D1252" s="230" t="s">
        <v>2040</v>
      </c>
      <c r="E1252" s="231" t="s">
        <v>64</v>
      </c>
      <c r="F1252" s="232">
        <v>14000</v>
      </c>
      <c r="G1252" s="232">
        <v>21000</v>
      </c>
      <c r="H1252" s="232">
        <v>25700</v>
      </c>
      <c r="I1252" s="232">
        <v>31600</v>
      </c>
      <c r="J1252" s="232">
        <v>36000</v>
      </c>
      <c r="K1252" s="232">
        <v>40300</v>
      </c>
      <c r="L1252" s="232">
        <v>44700</v>
      </c>
      <c r="M1252" s="232">
        <v>50400</v>
      </c>
    </row>
    <row r="1253" spans="1:13" x14ac:dyDescent="0.4">
      <c r="A1253" s="155"/>
      <c r="B1253" s="155"/>
      <c r="C1253" s="155"/>
      <c r="D1253" s="230"/>
      <c r="E1253" s="231" t="s">
        <v>65</v>
      </c>
      <c r="F1253" s="232">
        <v>10300</v>
      </c>
      <c r="G1253" s="232">
        <v>16800</v>
      </c>
      <c r="H1253" s="232">
        <v>19500</v>
      </c>
      <c r="I1253" s="232">
        <v>24600</v>
      </c>
      <c r="J1253" s="232">
        <v>28100</v>
      </c>
      <c r="K1253" s="232">
        <v>31600</v>
      </c>
      <c r="L1253" s="232">
        <v>34900</v>
      </c>
      <c r="M1253" s="232">
        <v>38700</v>
      </c>
    </row>
    <row r="1254" spans="1:13" x14ac:dyDescent="0.4">
      <c r="A1254" s="155"/>
      <c r="B1254" s="155"/>
      <c r="C1254" s="155"/>
      <c r="D1254" s="230"/>
      <c r="E1254" s="231" t="s">
        <v>66</v>
      </c>
      <c r="F1254" s="232">
        <v>13600</v>
      </c>
      <c r="G1254" s="232">
        <v>20200</v>
      </c>
      <c r="H1254" s="232">
        <v>24000</v>
      </c>
      <c r="I1254" s="232">
        <v>29100</v>
      </c>
      <c r="J1254" s="232">
        <v>32800</v>
      </c>
      <c r="K1254" s="232">
        <v>36500</v>
      </c>
      <c r="L1254" s="232">
        <v>40000</v>
      </c>
      <c r="M1254" s="232">
        <v>44600</v>
      </c>
    </row>
    <row r="1255" spans="1:13" x14ac:dyDescent="0.4">
      <c r="A1255" s="236">
        <v>503</v>
      </c>
      <c r="B1255" s="236" t="s">
        <v>2042</v>
      </c>
      <c r="C1255" s="236">
        <v>3</v>
      </c>
      <c r="D1255" s="237" t="s">
        <v>2044</v>
      </c>
      <c r="E1255" s="238" t="s">
        <v>64</v>
      </c>
      <c r="F1255" s="239">
        <v>14300</v>
      </c>
      <c r="G1255" s="239">
        <v>20900</v>
      </c>
      <c r="H1255" s="239">
        <v>25200</v>
      </c>
      <c r="I1255" s="239">
        <v>30500</v>
      </c>
      <c r="J1255" s="239">
        <v>34300</v>
      </c>
      <c r="K1255" s="239">
        <v>38000</v>
      </c>
      <c r="L1255" s="239">
        <v>41600</v>
      </c>
      <c r="M1255" s="239">
        <v>46300</v>
      </c>
    </row>
    <row r="1256" spans="1:13" x14ac:dyDescent="0.4">
      <c r="A1256" s="236"/>
      <c r="B1256" s="236"/>
      <c r="C1256" s="236"/>
      <c r="D1256" s="237"/>
      <c r="E1256" s="238" t="s">
        <v>65</v>
      </c>
      <c r="F1256" s="239">
        <v>11000</v>
      </c>
      <c r="G1256" s="239">
        <v>17300</v>
      </c>
      <c r="H1256" s="239">
        <v>19700</v>
      </c>
      <c r="I1256" s="239">
        <v>24500</v>
      </c>
      <c r="J1256" s="239">
        <v>27700</v>
      </c>
      <c r="K1256" s="239">
        <v>30800</v>
      </c>
      <c r="L1256" s="239">
        <v>33800</v>
      </c>
      <c r="M1256" s="239">
        <v>37100</v>
      </c>
    </row>
    <row r="1257" spans="1:13" x14ac:dyDescent="0.4">
      <c r="A1257" s="236"/>
      <c r="B1257" s="236"/>
      <c r="C1257" s="236"/>
      <c r="D1257" s="237"/>
      <c r="E1257" s="238" t="s">
        <v>66</v>
      </c>
      <c r="F1257" s="239">
        <v>14000</v>
      </c>
      <c r="G1257" s="239">
        <v>20300</v>
      </c>
      <c r="H1257" s="239">
        <v>23900</v>
      </c>
      <c r="I1257" s="239">
        <v>28600</v>
      </c>
      <c r="J1257" s="239">
        <v>31900</v>
      </c>
      <c r="K1257" s="239">
        <v>35200</v>
      </c>
      <c r="L1257" s="239">
        <v>38300</v>
      </c>
      <c r="M1257" s="239">
        <v>42200</v>
      </c>
    </row>
    <row r="1258" spans="1:13" x14ac:dyDescent="0.4">
      <c r="A1258" s="155">
        <v>504</v>
      </c>
      <c r="B1258" s="155" t="s">
        <v>2045</v>
      </c>
      <c r="C1258" s="155">
        <v>3</v>
      </c>
      <c r="D1258" s="230">
        <v>104</v>
      </c>
      <c r="E1258" s="231" t="s">
        <v>64</v>
      </c>
      <c r="F1258" s="232">
        <v>6460</v>
      </c>
      <c r="G1258" s="232">
        <v>12000</v>
      </c>
      <c r="H1258" s="232">
        <v>16500</v>
      </c>
      <c r="I1258" s="232">
        <v>23100</v>
      </c>
      <c r="J1258" s="232">
        <v>28500</v>
      </c>
      <c r="K1258" s="232">
        <v>34400</v>
      </c>
      <c r="L1258" s="232">
        <v>40900</v>
      </c>
      <c r="M1258" s="232">
        <v>50100</v>
      </c>
    </row>
    <row r="1259" spans="1:13" x14ac:dyDescent="0.4">
      <c r="A1259" s="155"/>
      <c r="B1259" s="155"/>
      <c r="C1259" s="155"/>
      <c r="D1259" s="230"/>
      <c r="E1259" s="231" t="s">
        <v>2159</v>
      </c>
      <c r="F1259" s="232">
        <v>3600</v>
      </c>
      <c r="G1259" s="232">
        <v>7690</v>
      </c>
      <c r="H1259" s="232">
        <v>10200</v>
      </c>
      <c r="I1259" s="232">
        <v>14500</v>
      </c>
      <c r="J1259" s="232">
        <v>17900</v>
      </c>
      <c r="K1259" s="232">
        <v>21400</v>
      </c>
      <c r="L1259" s="232">
        <v>25200</v>
      </c>
      <c r="M1259" s="232">
        <v>29600</v>
      </c>
    </row>
    <row r="1260" spans="1:13" x14ac:dyDescent="0.4">
      <c r="A1260" s="155"/>
      <c r="B1260" s="155"/>
      <c r="C1260" s="155"/>
      <c r="D1260" s="230"/>
      <c r="E1260" s="231" t="s">
        <v>66</v>
      </c>
      <c r="F1260" s="232">
        <v>6320</v>
      </c>
      <c r="G1260" s="232">
        <v>11600</v>
      </c>
      <c r="H1260" s="232">
        <v>15500</v>
      </c>
      <c r="I1260" s="232">
        <v>21000</v>
      </c>
      <c r="J1260" s="232">
        <v>25500</v>
      </c>
      <c r="K1260" s="232">
        <v>30000</v>
      </c>
      <c r="L1260" s="232">
        <v>34700</v>
      </c>
      <c r="M1260" s="232">
        <v>41200</v>
      </c>
    </row>
    <row r="1261" spans="1:13" x14ac:dyDescent="0.4">
      <c r="A1261" s="236">
        <v>505</v>
      </c>
      <c r="B1261" s="236" t="s">
        <v>2049</v>
      </c>
      <c r="C1261" s="236">
        <v>3</v>
      </c>
      <c r="D1261" s="237" t="s">
        <v>2051</v>
      </c>
      <c r="E1261" s="238" t="s">
        <v>64</v>
      </c>
      <c r="F1261" s="239">
        <v>11500</v>
      </c>
      <c r="G1261" s="239">
        <v>19100</v>
      </c>
      <c r="H1261" s="239">
        <v>24400</v>
      </c>
      <c r="I1261" s="239">
        <v>31000</v>
      </c>
      <c r="J1261" s="239">
        <v>35800</v>
      </c>
      <c r="K1261" s="239">
        <v>40600</v>
      </c>
      <c r="L1261" s="239">
        <v>45200</v>
      </c>
      <c r="M1261" s="239">
        <v>51300</v>
      </c>
    </row>
    <row r="1262" spans="1:13" x14ac:dyDescent="0.4">
      <c r="A1262" s="236"/>
      <c r="B1262" s="236"/>
      <c r="C1262" s="236"/>
      <c r="D1262" s="237"/>
      <c r="E1262" s="238" t="s">
        <v>65</v>
      </c>
      <c r="F1262" s="239">
        <v>6010</v>
      </c>
      <c r="G1262" s="239">
        <v>11900</v>
      </c>
      <c r="H1262" s="239">
        <v>15200</v>
      </c>
      <c r="I1262" s="239">
        <v>20900</v>
      </c>
      <c r="J1262" s="239">
        <v>25100</v>
      </c>
      <c r="K1262" s="239">
        <v>29600</v>
      </c>
      <c r="L1262" s="239">
        <v>34200</v>
      </c>
      <c r="M1262" s="239">
        <v>39500</v>
      </c>
    </row>
    <row r="1263" spans="1:13" x14ac:dyDescent="0.4">
      <c r="A1263" s="236"/>
      <c r="B1263" s="236"/>
      <c r="C1263" s="236"/>
      <c r="D1263" s="237"/>
      <c r="E1263" s="238" t="s">
        <v>66</v>
      </c>
      <c r="F1263" s="239">
        <v>11100</v>
      </c>
      <c r="G1263" s="239">
        <v>18300</v>
      </c>
      <c r="H1263" s="239">
        <v>22900</v>
      </c>
      <c r="I1263" s="239">
        <v>28700</v>
      </c>
      <c r="J1263" s="239">
        <v>33000</v>
      </c>
      <c r="K1263" s="239">
        <v>37300</v>
      </c>
      <c r="L1263" s="239">
        <v>41500</v>
      </c>
      <c r="M1263" s="239">
        <v>46900</v>
      </c>
    </row>
    <row r="1264" spans="1:13" x14ac:dyDescent="0.4">
      <c r="A1264" s="155">
        <v>506</v>
      </c>
      <c r="B1264" s="155" t="s">
        <v>2054</v>
      </c>
      <c r="C1264" s="155">
        <v>3</v>
      </c>
      <c r="D1264" s="230" t="s">
        <v>2056</v>
      </c>
      <c r="E1264" s="231" t="s">
        <v>64</v>
      </c>
      <c r="F1264" s="232">
        <v>11400</v>
      </c>
      <c r="G1264" s="232">
        <v>18700</v>
      </c>
      <c r="H1264" s="232">
        <v>23600</v>
      </c>
      <c r="I1264" s="232">
        <v>29800</v>
      </c>
      <c r="J1264" s="232">
        <v>34200</v>
      </c>
      <c r="K1264" s="232">
        <v>38600</v>
      </c>
      <c r="L1264" s="232">
        <v>42800</v>
      </c>
      <c r="M1264" s="232">
        <v>48200</v>
      </c>
    </row>
    <row r="1265" spans="1:13" x14ac:dyDescent="0.4">
      <c r="A1265" s="155"/>
      <c r="B1265" s="155"/>
      <c r="C1265" s="155"/>
      <c r="D1265" s="230"/>
      <c r="E1265" s="231" t="s">
        <v>65</v>
      </c>
      <c r="F1265" s="232">
        <v>8640</v>
      </c>
      <c r="G1265" s="232">
        <v>15900</v>
      </c>
      <c r="H1265" s="232">
        <v>19600</v>
      </c>
      <c r="I1265" s="232">
        <v>26100</v>
      </c>
      <c r="J1265" s="232">
        <v>30900</v>
      </c>
      <c r="K1265" s="232">
        <v>35800</v>
      </c>
      <c r="L1265" s="232">
        <v>40700</v>
      </c>
      <c r="M1265" s="232">
        <v>46400</v>
      </c>
    </row>
    <row r="1266" spans="1:13" x14ac:dyDescent="0.4">
      <c r="A1266" s="155"/>
      <c r="B1266" s="155"/>
      <c r="C1266" s="155"/>
      <c r="D1266" s="230"/>
      <c r="E1266" s="231" t="s">
        <v>66</v>
      </c>
      <c r="F1266" s="232">
        <v>11300</v>
      </c>
      <c r="G1266" s="232">
        <v>18500</v>
      </c>
      <c r="H1266" s="232">
        <v>23200</v>
      </c>
      <c r="I1266" s="232">
        <v>29200</v>
      </c>
      <c r="J1266" s="232">
        <v>33600</v>
      </c>
      <c r="K1266" s="232">
        <v>37900</v>
      </c>
      <c r="L1266" s="232">
        <v>42200</v>
      </c>
      <c r="M1266" s="232">
        <v>47700</v>
      </c>
    </row>
    <row r="1267" spans="1:13" x14ac:dyDescent="0.4">
      <c r="A1267" s="236">
        <v>507</v>
      </c>
      <c r="B1267" s="236" t="s">
        <v>2060</v>
      </c>
      <c r="C1267" s="236">
        <v>3</v>
      </c>
      <c r="D1267" s="237" t="s">
        <v>2062</v>
      </c>
      <c r="E1267" s="238" t="s">
        <v>64</v>
      </c>
      <c r="F1267" s="239">
        <v>17100</v>
      </c>
      <c r="G1267" s="239">
        <v>24500</v>
      </c>
      <c r="H1267" s="239">
        <v>29100</v>
      </c>
      <c r="I1267" s="239">
        <v>34500</v>
      </c>
      <c r="J1267" s="239">
        <v>38300</v>
      </c>
      <c r="K1267" s="239">
        <v>41900</v>
      </c>
      <c r="L1267" s="239">
        <v>45400</v>
      </c>
      <c r="M1267" s="239">
        <v>49600</v>
      </c>
    </row>
    <row r="1268" spans="1:13" x14ac:dyDescent="0.4">
      <c r="A1268" s="236"/>
      <c r="B1268" s="236"/>
      <c r="C1268" s="236"/>
      <c r="D1268" s="237"/>
      <c r="E1268" s="238" t="s">
        <v>65</v>
      </c>
      <c r="F1268" s="239">
        <v>8930</v>
      </c>
      <c r="G1268" s="239">
        <v>15800</v>
      </c>
      <c r="H1268" s="239">
        <v>19100</v>
      </c>
      <c r="I1268" s="239">
        <v>25000</v>
      </c>
      <c r="J1268" s="239">
        <v>29300</v>
      </c>
      <c r="K1268" s="239">
        <v>33600</v>
      </c>
      <c r="L1268" s="239">
        <v>37900</v>
      </c>
      <c r="M1268" s="239">
        <v>42800</v>
      </c>
    </row>
    <row r="1269" spans="1:13" x14ac:dyDescent="0.4">
      <c r="A1269" s="236"/>
      <c r="B1269" s="236"/>
      <c r="C1269" s="236"/>
      <c r="D1269" s="237"/>
      <c r="E1269" s="238" t="s">
        <v>66</v>
      </c>
      <c r="F1269" s="239">
        <v>16300</v>
      </c>
      <c r="G1269" s="239">
        <v>23200</v>
      </c>
      <c r="H1269" s="239">
        <v>27000</v>
      </c>
      <c r="I1269" s="239">
        <v>32000</v>
      </c>
      <c r="J1269" s="239">
        <v>35600</v>
      </c>
      <c r="K1269" s="239">
        <v>39200</v>
      </c>
      <c r="L1269" s="239">
        <v>42700</v>
      </c>
      <c r="M1269" s="239">
        <v>47100</v>
      </c>
    </row>
    <row r="1270" spans="1:13" x14ac:dyDescent="0.4">
      <c r="A1270" s="155">
        <v>508</v>
      </c>
      <c r="B1270" s="155" t="s">
        <v>2065</v>
      </c>
      <c r="C1270" s="155">
        <v>3</v>
      </c>
      <c r="D1270" s="230" t="s">
        <v>2067</v>
      </c>
      <c r="E1270" s="231" t="s">
        <v>64</v>
      </c>
      <c r="F1270" s="232">
        <v>25200</v>
      </c>
      <c r="G1270" s="232">
        <v>40700</v>
      </c>
      <c r="H1270" s="232">
        <v>51100</v>
      </c>
      <c r="I1270" s="232">
        <v>64000</v>
      </c>
      <c r="J1270" s="232">
        <v>73400</v>
      </c>
      <c r="K1270" s="232">
        <v>82500</v>
      </c>
      <c r="L1270" s="232">
        <v>91400</v>
      </c>
      <c r="M1270" s="232">
        <v>103000</v>
      </c>
    </row>
    <row r="1271" spans="1:13" x14ac:dyDescent="0.4">
      <c r="A1271" s="155"/>
      <c r="B1271" s="155"/>
      <c r="C1271" s="155"/>
      <c r="D1271" s="230"/>
      <c r="E1271" s="231" t="s">
        <v>65</v>
      </c>
      <c r="F1271" s="232">
        <v>16900</v>
      </c>
      <c r="G1271" s="232">
        <v>26100</v>
      </c>
      <c r="H1271" s="232">
        <v>29600</v>
      </c>
      <c r="I1271" s="232">
        <v>36700</v>
      </c>
      <c r="J1271" s="232">
        <v>41400</v>
      </c>
      <c r="K1271" s="232">
        <v>46200</v>
      </c>
      <c r="L1271" s="232">
        <v>50700</v>
      </c>
      <c r="M1271" s="232">
        <v>55800</v>
      </c>
    </row>
    <row r="1272" spans="1:13" x14ac:dyDescent="0.4">
      <c r="A1272" s="155"/>
      <c r="B1272" s="155"/>
      <c r="C1272" s="155"/>
      <c r="D1272" s="230"/>
      <c r="E1272" s="231" t="s">
        <v>66</v>
      </c>
      <c r="F1272" s="232">
        <v>25000</v>
      </c>
      <c r="G1272" s="232">
        <v>39900</v>
      </c>
      <c r="H1272" s="232">
        <v>49300</v>
      </c>
      <c r="I1272" s="232">
        <v>60500</v>
      </c>
      <c r="J1272" s="232">
        <v>68200</v>
      </c>
      <c r="K1272" s="232">
        <v>75200</v>
      </c>
      <c r="L1272" s="232">
        <v>81600</v>
      </c>
      <c r="M1272" s="232">
        <v>90000</v>
      </c>
    </row>
    <row r="1273" spans="1:13" x14ac:dyDescent="0.4">
      <c r="A1273" s="236">
        <v>509</v>
      </c>
      <c r="B1273" s="236" t="s">
        <v>2069</v>
      </c>
      <c r="C1273" s="236">
        <v>3</v>
      </c>
      <c r="D1273" s="237" t="s">
        <v>1567</v>
      </c>
      <c r="E1273" s="238" t="s">
        <v>64</v>
      </c>
      <c r="F1273" s="236">
        <v>162</v>
      </c>
      <c r="G1273" s="236">
        <v>263</v>
      </c>
      <c r="H1273" s="236">
        <v>330</v>
      </c>
      <c r="I1273" s="236">
        <v>415</v>
      </c>
      <c r="J1273" s="236">
        <v>477</v>
      </c>
      <c r="K1273" s="239">
        <v>538</v>
      </c>
      <c r="L1273" s="239">
        <v>598</v>
      </c>
      <c r="M1273" s="239">
        <v>675</v>
      </c>
    </row>
    <row r="1274" spans="1:13" x14ac:dyDescent="0.4">
      <c r="A1274" s="236"/>
      <c r="B1274" s="236"/>
      <c r="C1274" s="236"/>
      <c r="D1274" s="237"/>
      <c r="E1274" s="238" t="s">
        <v>65</v>
      </c>
      <c r="F1274" s="236">
        <v>90.7</v>
      </c>
      <c r="G1274" s="236">
        <v>201</v>
      </c>
      <c r="H1274" s="236">
        <v>270</v>
      </c>
      <c r="I1274" s="236">
        <v>386</v>
      </c>
      <c r="J1274" s="236">
        <v>474</v>
      </c>
      <c r="K1274" s="239">
        <v>561</v>
      </c>
      <c r="L1274" s="239">
        <v>647</v>
      </c>
      <c r="M1274" s="239">
        <v>745</v>
      </c>
    </row>
    <row r="1275" spans="1:13" x14ac:dyDescent="0.4">
      <c r="A1275" s="236"/>
      <c r="B1275" s="236"/>
      <c r="C1275" s="236"/>
      <c r="D1275" s="237"/>
      <c r="E1275" s="238" t="s">
        <v>66</v>
      </c>
      <c r="F1275" s="236">
        <v>155</v>
      </c>
      <c r="G1275" s="236">
        <v>252</v>
      </c>
      <c r="H1275" s="236">
        <v>317</v>
      </c>
      <c r="I1275" s="236">
        <v>407</v>
      </c>
      <c r="J1275" s="236">
        <v>477</v>
      </c>
      <c r="K1275" s="239">
        <v>547</v>
      </c>
      <c r="L1275" s="239">
        <v>617</v>
      </c>
      <c r="M1275" s="239">
        <v>704</v>
      </c>
    </row>
    <row r="1276" spans="1:13" x14ac:dyDescent="0.4">
      <c r="A1276" s="155">
        <v>510</v>
      </c>
      <c r="B1276" s="155" t="s">
        <v>2072</v>
      </c>
      <c r="C1276" s="155">
        <v>3</v>
      </c>
      <c r="D1276" s="230" t="s">
        <v>2074</v>
      </c>
      <c r="E1276" s="231" t="s">
        <v>64</v>
      </c>
      <c r="F1276" s="232">
        <v>5850</v>
      </c>
      <c r="G1276" s="232">
        <v>9350</v>
      </c>
      <c r="H1276" s="232">
        <v>11700</v>
      </c>
      <c r="I1276" s="232">
        <v>14700</v>
      </c>
      <c r="J1276" s="232">
        <v>16800</v>
      </c>
      <c r="K1276" s="232">
        <v>19000</v>
      </c>
      <c r="L1276" s="232">
        <v>21100</v>
      </c>
      <c r="M1276" s="232">
        <v>23800</v>
      </c>
    </row>
    <row r="1277" spans="1:13" x14ac:dyDescent="0.4">
      <c r="A1277" s="155"/>
      <c r="B1277" s="155"/>
      <c r="C1277" s="155"/>
      <c r="D1277" s="230"/>
      <c r="E1277" s="231" t="s">
        <v>65</v>
      </c>
      <c r="F1277" s="232">
        <v>4880</v>
      </c>
      <c r="G1277" s="232">
        <v>9030</v>
      </c>
      <c r="H1277" s="232">
        <v>11100</v>
      </c>
      <c r="I1277" s="232">
        <v>14800</v>
      </c>
      <c r="J1277" s="232">
        <v>17500</v>
      </c>
      <c r="K1277" s="232">
        <v>20300</v>
      </c>
      <c r="L1277" s="232">
        <v>22900</v>
      </c>
      <c r="M1277" s="232">
        <v>26000</v>
      </c>
    </row>
    <row r="1278" spans="1:13" x14ac:dyDescent="0.4">
      <c r="A1278" s="155"/>
      <c r="B1278" s="155"/>
      <c r="C1278" s="155"/>
      <c r="D1278" s="230"/>
      <c r="E1278" s="231" t="s">
        <v>66</v>
      </c>
      <c r="F1278" s="232">
        <v>5820</v>
      </c>
      <c r="G1278" s="232">
        <v>9330</v>
      </c>
      <c r="H1278" s="232">
        <v>11700</v>
      </c>
      <c r="I1278" s="232">
        <v>14700</v>
      </c>
      <c r="J1278" s="232">
        <v>16900</v>
      </c>
      <c r="K1278" s="232">
        <v>19200</v>
      </c>
      <c r="L1278" s="232">
        <v>21500</v>
      </c>
      <c r="M1278" s="232">
        <v>24300</v>
      </c>
    </row>
    <row r="1279" spans="1:13" x14ac:dyDescent="0.4">
      <c r="A1279" s="236">
        <v>511</v>
      </c>
      <c r="B1279" s="236" t="s">
        <v>2078</v>
      </c>
      <c r="C1279" s="236">
        <v>3</v>
      </c>
      <c r="D1279" s="237" t="s">
        <v>2080</v>
      </c>
      <c r="E1279" s="238" t="s">
        <v>64</v>
      </c>
      <c r="F1279" s="236">
        <v>194</v>
      </c>
      <c r="G1279" s="236">
        <v>267</v>
      </c>
      <c r="H1279" s="236">
        <v>312</v>
      </c>
      <c r="I1279" s="236">
        <v>365</v>
      </c>
      <c r="J1279" s="236">
        <v>402</v>
      </c>
      <c r="K1279" s="239">
        <v>438</v>
      </c>
      <c r="L1279" s="239">
        <v>472</v>
      </c>
      <c r="M1279" s="239">
        <v>516</v>
      </c>
    </row>
    <row r="1280" spans="1:13" x14ac:dyDescent="0.4">
      <c r="A1280" s="236"/>
      <c r="B1280" s="236"/>
      <c r="C1280" s="236"/>
      <c r="D1280" s="237"/>
      <c r="E1280" s="238" t="s">
        <v>65</v>
      </c>
      <c r="F1280" s="236">
        <v>66.5</v>
      </c>
      <c r="G1280" s="236">
        <v>141</v>
      </c>
      <c r="H1280" s="236">
        <v>185</v>
      </c>
      <c r="I1280" s="236">
        <v>258</v>
      </c>
      <c r="J1280" s="236">
        <v>311</v>
      </c>
      <c r="K1280" s="239">
        <v>361</v>
      </c>
      <c r="L1280" s="239">
        <v>409</v>
      </c>
      <c r="M1280" s="239">
        <v>462</v>
      </c>
    </row>
    <row r="1281" spans="1:13" x14ac:dyDescent="0.4">
      <c r="A1281" s="236"/>
      <c r="B1281" s="236"/>
      <c r="C1281" s="236"/>
      <c r="D1281" s="237"/>
      <c r="E1281" s="238" t="s">
        <v>66</v>
      </c>
      <c r="F1281" s="236">
        <v>187</v>
      </c>
      <c r="G1281" s="236">
        <v>256</v>
      </c>
      <c r="H1281" s="236">
        <v>296</v>
      </c>
      <c r="I1281" s="236">
        <v>348</v>
      </c>
      <c r="J1281" s="236">
        <v>387</v>
      </c>
      <c r="K1281" s="239">
        <v>424</v>
      </c>
      <c r="L1281" s="239">
        <v>459</v>
      </c>
      <c r="M1281" s="239">
        <v>505</v>
      </c>
    </row>
    <row r="1282" spans="1:13" x14ac:dyDescent="0.4">
      <c r="A1282" s="155">
        <v>512</v>
      </c>
      <c r="B1282" s="155" t="s">
        <v>2082</v>
      </c>
      <c r="C1282" s="155">
        <v>3</v>
      </c>
      <c r="D1282" s="230" t="s">
        <v>2084</v>
      </c>
      <c r="E1282" s="231" t="s">
        <v>64</v>
      </c>
      <c r="F1282" s="232">
        <v>9770</v>
      </c>
      <c r="G1282" s="232">
        <v>15800</v>
      </c>
      <c r="H1282" s="232">
        <v>19800</v>
      </c>
      <c r="I1282" s="232">
        <v>25000</v>
      </c>
      <c r="J1282" s="232">
        <v>28800</v>
      </c>
      <c r="K1282" s="232">
        <v>32600</v>
      </c>
      <c r="L1282" s="232">
        <v>36300</v>
      </c>
      <c r="M1282" s="232">
        <v>41200</v>
      </c>
    </row>
    <row r="1283" spans="1:13" x14ac:dyDescent="0.4">
      <c r="A1283" s="155"/>
      <c r="B1283" s="155"/>
      <c r="C1283" s="155"/>
      <c r="D1283" s="230"/>
      <c r="E1283" s="231" t="s">
        <v>65</v>
      </c>
      <c r="F1283" s="232">
        <v>8800</v>
      </c>
      <c r="G1283" s="232">
        <v>15500</v>
      </c>
      <c r="H1283" s="232">
        <v>18700</v>
      </c>
      <c r="I1283" s="232">
        <v>24400</v>
      </c>
      <c r="J1283" s="232">
        <v>28500</v>
      </c>
      <c r="K1283" s="232">
        <v>32600</v>
      </c>
      <c r="L1283" s="232">
        <v>36700</v>
      </c>
      <c r="M1283" s="232">
        <v>41300</v>
      </c>
    </row>
    <row r="1284" spans="1:13" x14ac:dyDescent="0.4">
      <c r="A1284" s="155"/>
      <c r="B1284" s="155"/>
      <c r="C1284" s="155"/>
      <c r="D1284" s="230"/>
      <c r="E1284" s="231" t="s">
        <v>66</v>
      </c>
      <c r="F1284" s="232">
        <v>9760</v>
      </c>
      <c r="G1284" s="232">
        <v>15800</v>
      </c>
      <c r="H1284" s="232">
        <v>19800</v>
      </c>
      <c r="I1284" s="232">
        <v>25000</v>
      </c>
      <c r="J1284" s="232">
        <v>28800</v>
      </c>
      <c r="K1284" s="232">
        <v>32700</v>
      </c>
      <c r="L1284" s="232">
        <v>36500</v>
      </c>
      <c r="M1284" s="232">
        <v>41300</v>
      </c>
    </row>
    <row r="1285" spans="1:13" x14ac:dyDescent="0.4">
      <c r="A1285" s="236">
        <v>513</v>
      </c>
      <c r="B1285" s="236" t="s">
        <v>2087</v>
      </c>
      <c r="C1285" s="236">
        <v>3</v>
      </c>
      <c r="D1285" s="237" t="s">
        <v>2089</v>
      </c>
      <c r="E1285" s="238" t="s">
        <v>64</v>
      </c>
      <c r="F1285" s="239">
        <v>3310</v>
      </c>
      <c r="G1285" s="239">
        <v>5180</v>
      </c>
      <c r="H1285" s="239">
        <v>6400</v>
      </c>
      <c r="I1285" s="239">
        <v>7910</v>
      </c>
      <c r="J1285" s="239">
        <v>8990</v>
      </c>
      <c r="K1285" s="239">
        <v>10000</v>
      </c>
      <c r="L1285" s="239">
        <v>11000</v>
      </c>
      <c r="M1285" s="239">
        <v>12300</v>
      </c>
    </row>
    <row r="1286" spans="1:13" x14ac:dyDescent="0.4">
      <c r="A1286" s="236"/>
      <c r="B1286" s="236"/>
      <c r="C1286" s="236"/>
      <c r="D1286" s="237"/>
      <c r="E1286" s="238" t="s">
        <v>65</v>
      </c>
      <c r="F1286" s="239">
        <v>3150</v>
      </c>
      <c r="G1286" s="239">
        <v>5780</v>
      </c>
      <c r="H1286" s="239">
        <v>7040</v>
      </c>
      <c r="I1286" s="239">
        <v>9380</v>
      </c>
      <c r="J1286" s="239">
        <v>11100</v>
      </c>
      <c r="K1286" s="239">
        <v>12700</v>
      </c>
      <c r="L1286" s="239">
        <v>14300</v>
      </c>
      <c r="M1286" s="239">
        <v>16200</v>
      </c>
    </row>
    <row r="1287" spans="1:13" x14ac:dyDescent="0.4">
      <c r="A1287" s="236"/>
      <c r="B1287" s="236"/>
      <c r="C1287" s="236"/>
      <c r="D1287" s="237"/>
      <c r="E1287" s="238" t="s">
        <v>66</v>
      </c>
      <c r="F1287" s="239">
        <v>3290</v>
      </c>
      <c r="G1287" s="239">
        <v>5270</v>
      </c>
      <c r="H1287" s="239">
        <v>6550</v>
      </c>
      <c r="I1287" s="239">
        <v>8340</v>
      </c>
      <c r="J1287" s="239">
        <v>9680</v>
      </c>
      <c r="K1287" s="239">
        <v>11000</v>
      </c>
      <c r="L1287" s="239">
        <v>12300</v>
      </c>
      <c r="M1287" s="239">
        <v>13900</v>
      </c>
    </row>
    <row r="1288" spans="1:13" x14ac:dyDescent="0.4">
      <c r="A1288" s="155">
        <v>514</v>
      </c>
      <c r="B1288" s="155" t="s">
        <v>2091</v>
      </c>
      <c r="C1288" s="155">
        <v>3</v>
      </c>
      <c r="D1288" s="230" t="s">
        <v>2093</v>
      </c>
      <c r="E1288" s="231" t="s">
        <v>64</v>
      </c>
      <c r="F1288" s="232">
        <v>594</v>
      </c>
      <c r="G1288" s="232">
        <v>945</v>
      </c>
      <c r="H1288" s="232">
        <v>1180</v>
      </c>
      <c r="I1288" s="232">
        <v>1480</v>
      </c>
      <c r="J1288" s="232">
        <v>1700</v>
      </c>
      <c r="K1288" s="232">
        <v>1920</v>
      </c>
      <c r="L1288" s="232">
        <v>2130</v>
      </c>
      <c r="M1288" s="232">
        <v>2410</v>
      </c>
    </row>
    <row r="1289" spans="1:13" x14ac:dyDescent="0.4">
      <c r="A1289" s="155"/>
      <c r="B1289" s="155"/>
      <c r="C1289" s="155"/>
      <c r="D1289" s="230"/>
      <c r="E1289" s="231" t="s">
        <v>65</v>
      </c>
      <c r="F1289" s="232">
        <v>376</v>
      </c>
      <c r="G1289" s="232">
        <v>873</v>
      </c>
      <c r="H1289" s="232">
        <v>1200</v>
      </c>
      <c r="I1289" s="232">
        <v>1780</v>
      </c>
      <c r="J1289" s="232">
        <v>2250</v>
      </c>
      <c r="K1289" s="232">
        <v>2740</v>
      </c>
      <c r="L1289" s="232">
        <v>3250</v>
      </c>
      <c r="M1289" s="232">
        <v>3870</v>
      </c>
    </row>
    <row r="1290" spans="1:13" x14ac:dyDescent="0.4">
      <c r="A1290" s="155"/>
      <c r="B1290" s="155"/>
      <c r="C1290" s="155"/>
      <c r="D1290" s="230"/>
      <c r="E1290" s="231" t="s">
        <v>66</v>
      </c>
      <c r="F1290" s="232">
        <v>565</v>
      </c>
      <c r="G1290" s="232">
        <v>930</v>
      </c>
      <c r="H1290" s="232">
        <v>1190</v>
      </c>
      <c r="I1290" s="232">
        <v>1580</v>
      </c>
      <c r="J1290" s="232">
        <v>1900</v>
      </c>
      <c r="K1290" s="232">
        <v>2240</v>
      </c>
      <c r="L1290" s="232">
        <v>2600</v>
      </c>
      <c r="M1290" s="232">
        <v>3030</v>
      </c>
    </row>
    <row r="1291" spans="1:13" x14ac:dyDescent="0.4">
      <c r="A1291" s="236">
        <v>515</v>
      </c>
      <c r="B1291" s="236" t="s">
        <v>2094</v>
      </c>
      <c r="C1291" s="236">
        <v>3</v>
      </c>
      <c r="D1291" s="237">
        <v>182</v>
      </c>
      <c r="E1291" s="238" t="s">
        <v>64</v>
      </c>
      <c r="F1291" s="239">
        <v>3630</v>
      </c>
      <c r="G1291" s="239">
        <v>6990</v>
      </c>
      <c r="H1291" s="239">
        <v>9760</v>
      </c>
      <c r="I1291" s="239">
        <v>13900</v>
      </c>
      <c r="J1291" s="239">
        <v>17300</v>
      </c>
      <c r="K1291" s="239">
        <v>21100</v>
      </c>
      <c r="L1291" s="239">
        <v>25300</v>
      </c>
      <c r="M1291" s="239">
        <v>31300</v>
      </c>
    </row>
    <row r="1292" spans="1:13" x14ac:dyDescent="0.4">
      <c r="A1292" s="236"/>
      <c r="B1292" s="236"/>
      <c r="C1292" s="236"/>
      <c r="D1292" s="237"/>
      <c r="E1292" s="238" t="s">
        <v>2159</v>
      </c>
      <c r="F1292" s="239">
        <v>4790</v>
      </c>
      <c r="G1292" s="239">
        <v>9450</v>
      </c>
      <c r="H1292" s="239">
        <v>12000</v>
      </c>
      <c r="I1292" s="239">
        <v>16500</v>
      </c>
      <c r="J1292" s="239">
        <v>19900</v>
      </c>
      <c r="K1292" s="239">
        <v>23400</v>
      </c>
      <c r="L1292" s="239">
        <v>26900</v>
      </c>
      <c r="M1292" s="239">
        <v>31100</v>
      </c>
    </row>
    <row r="1293" spans="1:13" x14ac:dyDescent="0.4">
      <c r="A1293" s="236"/>
      <c r="B1293" s="236"/>
      <c r="C1293" s="236"/>
      <c r="D1293" s="237"/>
      <c r="E1293" s="238" t="s">
        <v>66</v>
      </c>
      <c r="F1293" s="239">
        <v>3700</v>
      </c>
      <c r="G1293" s="239">
        <v>7280</v>
      </c>
      <c r="H1293" s="239">
        <v>10200</v>
      </c>
      <c r="I1293" s="239">
        <v>14600</v>
      </c>
      <c r="J1293" s="239">
        <v>18200</v>
      </c>
      <c r="K1293" s="239">
        <v>22000</v>
      </c>
      <c r="L1293" s="239">
        <v>26000</v>
      </c>
      <c r="M1293" s="239">
        <v>31200</v>
      </c>
    </row>
    <row r="1294" spans="1:13" x14ac:dyDescent="0.4">
      <c r="A1294" s="155">
        <v>516</v>
      </c>
      <c r="B1294" s="155" t="s">
        <v>2098</v>
      </c>
      <c r="C1294" s="155">
        <v>3</v>
      </c>
      <c r="D1294" s="230">
        <v>13.2</v>
      </c>
      <c r="E1294" s="231" t="s">
        <v>64</v>
      </c>
      <c r="F1294" s="232">
        <v>609</v>
      </c>
      <c r="G1294" s="232">
        <v>1350</v>
      </c>
      <c r="H1294" s="232">
        <v>2010</v>
      </c>
      <c r="I1294" s="232">
        <v>3050</v>
      </c>
      <c r="J1294" s="232">
        <v>3980</v>
      </c>
      <c r="K1294" s="232">
        <v>5030</v>
      </c>
      <c r="L1294" s="232">
        <v>6220</v>
      </c>
      <c r="M1294" s="232">
        <v>8020</v>
      </c>
    </row>
    <row r="1295" spans="1:13" x14ac:dyDescent="0.4">
      <c r="A1295" s="155"/>
      <c r="B1295" s="155"/>
      <c r="C1295" s="155"/>
      <c r="D1295" s="230"/>
      <c r="E1295" s="231" t="s">
        <v>2159</v>
      </c>
      <c r="F1295" s="232">
        <v>1050</v>
      </c>
      <c r="G1295" s="232">
        <v>2450</v>
      </c>
      <c r="H1295" s="232">
        <v>3380</v>
      </c>
      <c r="I1295" s="232">
        <v>5010</v>
      </c>
      <c r="J1295" s="232">
        <v>6340</v>
      </c>
      <c r="K1295" s="232">
        <v>7740</v>
      </c>
      <c r="L1295" s="232">
        <v>9240</v>
      </c>
      <c r="M1295" s="232">
        <v>11000</v>
      </c>
    </row>
    <row r="1296" spans="1:13" x14ac:dyDescent="0.4">
      <c r="A1296" s="155"/>
      <c r="B1296" s="155"/>
      <c r="C1296" s="155"/>
      <c r="D1296" s="230"/>
      <c r="E1296" s="231" t="s">
        <v>66</v>
      </c>
      <c r="F1296" s="232">
        <v>734</v>
      </c>
      <c r="G1296" s="232">
        <v>1870</v>
      </c>
      <c r="H1296" s="232">
        <v>2840</v>
      </c>
      <c r="I1296" s="232">
        <v>4430</v>
      </c>
      <c r="J1296" s="232">
        <v>5710</v>
      </c>
      <c r="K1296" s="232">
        <v>7100</v>
      </c>
      <c r="L1296" s="232">
        <v>8610</v>
      </c>
      <c r="M1296" s="232">
        <v>10500</v>
      </c>
    </row>
    <row r="1297" spans="1:13" x14ac:dyDescent="0.4">
      <c r="A1297" s="236">
        <v>517</v>
      </c>
      <c r="B1297" s="236" t="s">
        <v>2101</v>
      </c>
      <c r="C1297" s="236">
        <v>3</v>
      </c>
      <c r="D1297" s="237">
        <v>168</v>
      </c>
      <c r="E1297" s="238" t="s">
        <v>64</v>
      </c>
      <c r="F1297" s="239">
        <v>6440</v>
      </c>
      <c r="G1297" s="239">
        <v>12400</v>
      </c>
      <c r="H1297" s="239">
        <v>17300</v>
      </c>
      <c r="I1297" s="239">
        <v>24400</v>
      </c>
      <c r="J1297" s="239">
        <v>30400</v>
      </c>
      <c r="K1297" s="239">
        <v>36900</v>
      </c>
      <c r="L1297" s="239">
        <v>43900</v>
      </c>
      <c r="M1297" s="239">
        <v>54000</v>
      </c>
    </row>
    <row r="1298" spans="1:13" x14ac:dyDescent="0.4">
      <c r="A1298" s="236"/>
      <c r="B1298" s="236"/>
      <c r="C1298" s="236"/>
      <c r="D1298" s="237"/>
      <c r="E1298" s="238" t="s">
        <v>2159</v>
      </c>
      <c r="F1298" s="239">
        <v>5130</v>
      </c>
      <c r="G1298" s="239">
        <v>10700</v>
      </c>
      <c r="H1298" s="239">
        <v>14100</v>
      </c>
      <c r="I1298" s="239">
        <v>19900</v>
      </c>
      <c r="J1298" s="239">
        <v>24400</v>
      </c>
      <c r="K1298" s="239">
        <v>29100</v>
      </c>
      <c r="L1298" s="239">
        <v>34100</v>
      </c>
      <c r="M1298" s="239">
        <v>39900</v>
      </c>
    </row>
    <row r="1299" spans="1:13" x14ac:dyDescent="0.4">
      <c r="A1299" s="236"/>
      <c r="B1299" s="236"/>
      <c r="C1299" s="236"/>
      <c r="D1299" s="237"/>
      <c r="E1299" s="238" t="s">
        <v>66</v>
      </c>
      <c r="F1299" s="239">
        <v>6410</v>
      </c>
      <c r="G1299" s="239">
        <v>12300</v>
      </c>
      <c r="H1299" s="239">
        <v>17000</v>
      </c>
      <c r="I1299" s="239">
        <v>23800</v>
      </c>
      <c r="J1299" s="239">
        <v>29300</v>
      </c>
      <c r="K1299" s="239">
        <v>35100</v>
      </c>
      <c r="L1299" s="239">
        <v>41200</v>
      </c>
      <c r="M1299" s="239">
        <v>49600</v>
      </c>
    </row>
    <row r="1300" spans="1:13" x14ac:dyDescent="0.4">
      <c r="A1300" s="155">
        <v>518</v>
      </c>
      <c r="B1300" s="155" t="s">
        <v>2105</v>
      </c>
      <c r="C1300" s="155">
        <v>3</v>
      </c>
      <c r="D1300" s="230">
        <v>549</v>
      </c>
      <c r="E1300" s="231" t="s">
        <v>64</v>
      </c>
      <c r="F1300" s="232">
        <v>5570</v>
      </c>
      <c r="G1300" s="232">
        <v>12000</v>
      </c>
      <c r="H1300" s="232">
        <v>17600</v>
      </c>
      <c r="I1300" s="232">
        <v>25800</v>
      </c>
      <c r="J1300" s="232">
        <v>32700</v>
      </c>
      <c r="K1300" s="232">
        <v>40300</v>
      </c>
      <c r="L1300" s="232">
        <v>48500</v>
      </c>
      <c r="M1300" s="232">
        <v>60300</v>
      </c>
    </row>
    <row r="1301" spans="1:13" x14ac:dyDescent="0.4">
      <c r="A1301" s="155"/>
      <c r="B1301" s="155"/>
      <c r="C1301" s="155"/>
      <c r="D1301" s="230"/>
      <c r="E1301" s="231" t="s">
        <v>2159</v>
      </c>
      <c r="F1301" s="232">
        <v>9150</v>
      </c>
      <c r="G1301" s="232">
        <v>16300</v>
      </c>
      <c r="H1301" s="232">
        <v>19800</v>
      </c>
      <c r="I1301" s="232">
        <v>26100</v>
      </c>
      <c r="J1301" s="232">
        <v>30600</v>
      </c>
      <c r="K1301" s="232">
        <v>35200</v>
      </c>
      <c r="L1301" s="232">
        <v>39700</v>
      </c>
      <c r="M1301" s="232">
        <v>45000</v>
      </c>
    </row>
    <row r="1302" spans="1:13" x14ac:dyDescent="0.4">
      <c r="A1302" s="155"/>
      <c r="B1302" s="155"/>
      <c r="C1302" s="155"/>
      <c r="D1302" s="230"/>
      <c r="E1302" s="231" t="s">
        <v>66</v>
      </c>
      <c r="F1302" s="232">
        <v>6480</v>
      </c>
      <c r="G1302" s="232">
        <v>14000</v>
      </c>
      <c r="H1302" s="232">
        <v>18900</v>
      </c>
      <c r="I1302" s="232">
        <v>26000</v>
      </c>
      <c r="J1302" s="232">
        <v>31200</v>
      </c>
      <c r="K1302" s="232">
        <v>36400</v>
      </c>
      <c r="L1302" s="232">
        <v>41600</v>
      </c>
      <c r="M1302" s="232">
        <v>48000</v>
      </c>
    </row>
    <row r="1303" spans="1:13" x14ac:dyDescent="0.4">
      <c r="A1303" s="236">
        <v>519</v>
      </c>
      <c r="B1303" s="236" t="s">
        <v>2109</v>
      </c>
      <c r="C1303" s="236">
        <v>3</v>
      </c>
      <c r="D1303" s="237">
        <v>47.8</v>
      </c>
      <c r="E1303" s="238" t="s">
        <v>64</v>
      </c>
      <c r="F1303" s="239">
        <v>1310</v>
      </c>
      <c r="G1303" s="239">
        <v>3270</v>
      </c>
      <c r="H1303" s="239">
        <v>4990</v>
      </c>
      <c r="I1303" s="239">
        <v>7540</v>
      </c>
      <c r="J1303" s="239">
        <v>9630</v>
      </c>
      <c r="K1303" s="239">
        <v>11800</v>
      </c>
      <c r="L1303" s="239">
        <v>14200</v>
      </c>
      <c r="M1303" s="239">
        <v>17300</v>
      </c>
    </row>
    <row r="1304" spans="1:13" x14ac:dyDescent="0.4">
      <c r="A1304" s="236"/>
      <c r="B1304" s="236"/>
      <c r="C1304" s="236"/>
      <c r="D1304" s="237"/>
      <c r="E1304" s="238" t="s">
        <v>2159</v>
      </c>
      <c r="F1304" s="239">
        <v>1970</v>
      </c>
      <c r="G1304" s="239">
        <v>4120</v>
      </c>
      <c r="H1304" s="239">
        <v>5370</v>
      </c>
      <c r="I1304" s="239">
        <v>7580</v>
      </c>
      <c r="J1304" s="239">
        <v>9290</v>
      </c>
      <c r="K1304" s="239">
        <v>11000</v>
      </c>
      <c r="L1304" s="239">
        <v>12800</v>
      </c>
      <c r="M1304" s="239">
        <v>14900</v>
      </c>
    </row>
    <row r="1305" spans="1:13" x14ac:dyDescent="0.4">
      <c r="A1305" s="236"/>
      <c r="B1305" s="236"/>
      <c r="C1305" s="236"/>
      <c r="D1305" s="237"/>
      <c r="E1305" s="238" t="s">
        <v>66</v>
      </c>
      <c r="F1305" s="239">
        <v>1460</v>
      </c>
      <c r="G1305" s="239">
        <v>3590</v>
      </c>
      <c r="H1305" s="239">
        <v>5180</v>
      </c>
      <c r="I1305" s="239">
        <v>7560</v>
      </c>
      <c r="J1305" s="239">
        <v>9410</v>
      </c>
      <c r="K1305" s="239">
        <v>11300</v>
      </c>
      <c r="L1305" s="239">
        <v>13200</v>
      </c>
      <c r="M1305" s="239">
        <v>15500</v>
      </c>
    </row>
    <row r="1306" spans="1:13" x14ac:dyDescent="0.4">
      <c r="A1306" s="155">
        <v>520</v>
      </c>
      <c r="B1306" s="155" t="s">
        <v>2112</v>
      </c>
      <c r="C1306" s="155">
        <v>3</v>
      </c>
      <c r="D1306" s="230">
        <v>708</v>
      </c>
      <c r="E1306" s="231" t="s">
        <v>64</v>
      </c>
      <c r="F1306" s="232">
        <v>5670</v>
      </c>
      <c r="G1306" s="232">
        <v>11300</v>
      </c>
      <c r="H1306" s="232">
        <v>15900</v>
      </c>
      <c r="I1306" s="232">
        <v>22600</v>
      </c>
      <c r="J1306" s="232">
        <v>28100</v>
      </c>
      <c r="K1306" s="232">
        <v>34100</v>
      </c>
      <c r="L1306" s="232">
        <v>40400</v>
      </c>
      <c r="M1306" s="232">
        <v>49500</v>
      </c>
    </row>
    <row r="1307" spans="1:13" x14ac:dyDescent="0.4">
      <c r="A1307" s="155"/>
      <c r="B1307" s="155"/>
      <c r="C1307" s="155"/>
      <c r="D1307" s="230"/>
      <c r="E1307" s="231" t="s">
        <v>2159</v>
      </c>
      <c r="F1307" s="232">
        <v>10800</v>
      </c>
      <c r="G1307" s="232">
        <v>18900</v>
      </c>
      <c r="H1307" s="232">
        <v>22700</v>
      </c>
      <c r="I1307" s="232">
        <v>29600</v>
      </c>
      <c r="J1307" s="232">
        <v>34600</v>
      </c>
      <c r="K1307" s="232">
        <v>39700</v>
      </c>
      <c r="L1307" s="232">
        <v>44600</v>
      </c>
      <c r="M1307" s="232">
        <v>50400</v>
      </c>
    </row>
    <row r="1308" spans="1:13" x14ac:dyDescent="0.4">
      <c r="A1308" s="155"/>
      <c r="B1308" s="155"/>
      <c r="C1308" s="155"/>
      <c r="D1308" s="230"/>
      <c r="E1308" s="231" t="s">
        <v>66</v>
      </c>
      <c r="F1308" s="232">
        <v>6330</v>
      </c>
      <c r="G1308" s="232">
        <v>13300</v>
      </c>
      <c r="H1308" s="232">
        <v>18500</v>
      </c>
      <c r="I1308" s="232">
        <v>26000</v>
      </c>
      <c r="J1308" s="232">
        <v>31600</v>
      </c>
      <c r="K1308" s="232">
        <v>37300</v>
      </c>
      <c r="L1308" s="232">
        <v>43100</v>
      </c>
      <c r="M1308" s="232">
        <v>50100</v>
      </c>
    </row>
    <row r="1309" spans="1:13" x14ac:dyDescent="0.4">
      <c r="A1309" s="236">
        <v>521</v>
      </c>
      <c r="B1309" s="236" t="s">
        <v>2115</v>
      </c>
      <c r="C1309" s="236">
        <v>3</v>
      </c>
      <c r="D1309" s="237" t="s">
        <v>2117</v>
      </c>
      <c r="E1309" s="238" t="s">
        <v>64</v>
      </c>
      <c r="F1309" s="239">
        <v>9860</v>
      </c>
      <c r="G1309" s="239">
        <v>15800</v>
      </c>
      <c r="H1309" s="239">
        <v>19600</v>
      </c>
      <c r="I1309" s="239">
        <v>24000</v>
      </c>
      <c r="J1309" s="239">
        <v>27100</v>
      </c>
      <c r="K1309" s="239">
        <v>30000</v>
      </c>
      <c r="L1309" s="239">
        <v>32700</v>
      </c>
      <c r="M1309" s="239">
        <v>36000</v>
      </c>
    </row>
    <row r="1310" spans="1:13" x14ac:dyDescent="0.4">
      <c r="A1310" s="236"/>
      <c r="B1310" s="236"/>
      <c r="C1310" s="236"/>
      <c r="D1310" s="237"/>
      <c r="E1310" s="238" t="s">
        <v>65</v>
      </c>
      <c r="F1310" s="239">
        <v>15100</v>
      </c>
      <c r="G1310" s="239">
        <v>24200</v>
      </c>
      <c r="H1310" s="239">
        <v>27900</v>
      </c>
      <c r="I1310" s="239">
        <v>35000</v>
      </c>
      <c r="J1310" s="239">
        <v>39900</v>
      </c>
      <c r="K1310" s="239">
        <v>44900</v>
      </c>
      <c r="L1310" s="239">
        <v>49600</v>
      </c>
      <c r="M1310" s="239">
        <v>55000</v>
      </c>
    </row>
    <row r="1311" spans="1:13" x14ac:dyDescent="0.4">
      <c r="A1311" s="236"/>
      <c r="B1311" s="236"/>
      <c r="C1311" s="236"/>
      <c r="D1311" s="237"/>
      <c r="E1311" s="238" t="s">
        <v>66</v>
      </c>
      <c r="F1311" s="239">
        <v>10100</v>
      </c>
      <c r="G1311" s="239">
        <v>16300</v>
      </c>
      <c r="H1311" s="239">
        <v>20300</v>
      </c>
      <c r="I1311" s="239">
        <v>25500</v>
      </c>
      <c r="J1311" s="239">
        <v>29200</v>
      </c>
      <c r="K1311" s="239">
        <v>32900</v>
      </c>
      <c r="L1311" s="239">
        <v>36500</v>
      </c>
      <c r="M1311" s="239">
        <v>40800</v>
      </c>
    </row>
    <row r="1312" spans="1:13" x14ac:dyDescent="0.4">
      <c r="A1312" s="155">
        <v>522</v>
      </c>
      <c r="B1312" s="155" t="s">
        <v>2121</v>
      </c>
      <c r="C1312" s="155">
        <v>3</v>
      </c>
      <c r="D1312" s="230" t="s">
        <v>2123</v>
      </c>
      <c r="E1312" s="231" t="s">
        <v>64</v>
      </c>
      <c r="F1312" s="232">
        <v>597</v>
      </c>
      <c r="G1312" s="232">
        <v>1160</v>
      </c>
      <c r="H1312" s="232">
        <v>1590</v>
      </c>
      <c r="I1312" s="232">
        <v>2170</v>
      </c>
      <c r="J1312" s="232">
        <v>2610</v>
      </c>
      <c r="K1312" s="232">
        <v>3060</v>
      </c>
      <c r="L1312" s="232">
        <v>3520</v>
      </c>
      <c r="M1312" s="232">
        <v>4120</v>
      </c>
    </row>
    <row r="1313" spans="1:13" x14ac:dyDescent="0.4">
      <c r="A1313" s="155"/>
      <c r="B1313" s="155"/>
      <c r="C1313" s="155"/>
      <c r="D1313" s="230"/>
      <c r="E1313" s="231" t="s">
        <v>65</v>
      </c>
      <c r="F1313" s="232">
        <v>243</v>
      </c>
      <c r="G1313" s="232">
        <v>587</v>
      </c>
      <c r="H1313" s="232">
        <v>826</v>
      </c>
      <c r="I1313" s="232">
        <v>1240</v>
      </c>
      <c r="J1313" s="232">
        <v>1580</v>
      </c>
      <c r="K1313" s="232">
        <v>1940</v>
      </c>
      <c r="L1313" s="232">
        <v>2320</v>
      </c>
      <c r="M1313" s="232">
        <v>2780</v>
      </c>
    </row>
    <row r="1314" spans="1:13" x14ac:dyDescent="0.4">
      <c r="A1314" s="155"/>
      <c r="B1314" s="155"/>
      <c r="C1314" s="155"/>
      <c r="D1314" s="230"/>
      <c r="E1314" s="231" t="s">
        <v>66</v>
      </c>
      <c r="F1314" s="232">
        <v>522</v>
      </c>
      <c r="G1314" s="232">
        <v>982</v>
      </c>
      <c r="H1314" s="232">
        <v>1280</v>
      </c>
      <c r="I1314" s="232">
        <v>1720</v>
      </c>
      <c r="J1314" s="232">
        <v>2080</v>
      </c>
      <c r="K1314" s="232">
        <v>2440</v>
      </c>
      <c r="L1314" s="232">
        <v>2810</v>
      </c>
      <c r="M1314" s="232">
        <v>3300</v>
      </c>
    </row>
    <row r="1315" spans="1:13" x14ac:dyDescent="0.4">
      <c r="A1315" s="236">
        <v>523</v>
      </c>
      <c r="B1315" s="236" t="s">
        <v>2124</v>
      </c>
      <c r="C1315" s="236">
        <v>3</v>
      </c>
      <c r="D1315" s="237" t="s">
        <v>2126</v>
      </c>
      <c r="E1315" s="238" t="s">
        <v>64</v>
      </c>
      <c r="F1315" s="239">
        <v>12600</v>
      </c>
      <c r="G1315" s="239">
        <v>18400</v>
      </c>
      <c r="H1315" s="239">
        <v>22000</v>
      </c>
      <c r="I1315" s="239">
        <v>26300</v>
      </c>
      <c r="J1315" s="239">
        <v>29400</v>
      </c>
      <c r="K1315" s="239">
        <v>32200</v>
      </c>
      <c r="L1315" s="239">
        <v>35000</v>
      </c>
      <c r="M1315" s="239">
        <v>38500</v>
      </c>
    </row>
    <row r="1316" spans="1:13" x14ac:dyDescent="0.4">
      <c r="A1316" s="236"/>
      <c r="B1316" s="236"/>
      <c r="C1316" s="236"/>
      <c r="D1316" s="237"/>
      <c r="E1316" s="238" t="s">
        <v>65</v>
      </c>
      <c r="F1316" s="239">
        <v>16200</v>
      </c>
      <c r="G1316" s="239">
        <v>24800</v>
      </c>
      <c r="H1316" s="239">
        <v>28000</v>
      </c>
      <c r="I1316" s="239">
        <v>34500</v>
      </c>
      <c r="J1316" s="239">
        <v>38800</v>
      </c>
      <c r="K1316" s="239">
        <v>43200</v>
      </c>
      <c r="L1316" s="239">
        <v>47300</v>
      </c>
      <c r="M1316" s="239">
        <v>51900</v>
      </c>
    </row>
    <row r="1317" spans="1:13" ht="12.6" thickBot="1" x14ac:dyDescent="0.45">
      <c r="A1317" s="244"/>
      <c r="B1317" s="244"/>
      <c r="C1317" s="244"/>
      <c r="D1317" s="245"/>
      <c r="E1317" s="246" t="s">
        <v>66</v>
      </c>
      <c r="F1317" s="247">
        <v>12700</v>
      </c>
      <c r="G1317" s="247">
        <v>18700</v>
      </c>
      <c r="H1317" s="247">
        <v>22400</v>
      </c>
      <c r="I1317" s="247">
        <v>27100</v>
      </c>
      <c r="J1317" s="247">
        <v>30500</v>
      </c>
      <c r="K1317" s="247">
        <v>33900</v>
      </c>
      <c r="L1317" s="247">
        <v>37200</v>
      </c>
      <c r="M1317" s="247">
        <v>41200</v>
      </c>
    </row>
  </sheetData>
  <mergeCells count="6">
    <mergeCell ref="A5:A6"/>
    <mergeCell ref="B5:B6"/>
    <mergeCell ref="C5:C6"/>
    <mergeCell ref="D5:D6"/>
    <mergeCell ref="E5:E6"/>
    <mergeCell ref="F5:M5"/>
  </mergeCells>
  <pageMargins left="0.45" right="0.45" top="0.5" bottom="0.5" header="0.3" footer="0.3"/>
  <pageSetup scale="80" orientation="portrait" r:id="rId1"/>
  <headerFooter>
    <oddFooter>&amp;CPage &amp;P of &amp;N&amp;R&amp;D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vt:i4>
      </vt:variant>
    </vt:vector>
  </HeadingPairs>
  <TitlesOfParts>
    <vt:vector size="14" baseType="lpstr">
      <vt:lpstr>RRE</vt:lpstr>
      <vt:lpstr>Gage</vt:lpstr>
      <vt:lpstr>References</vt:lpstr>
      <vt:lpstr>clip</vt:lpstr>
      <vt:lpstr>13-5086_table1</vt:lpstr>
      <vt:lpstr>13-5086_table4</vt:lpstr>
      <vt:lpstr>'13-5086_table1'!Print_Area</vt:lpstr>
      <vt:lpstr>'13-5086_table4'!Print_Area</vt:lpstr>
      <vt:lpstr>Gage!Print_Area</vt:lpstr>
      <vt:lpstr>References!Print_Area</vt:lpstr>
      <vt:lpstr>RRE!Print_Area</vt:lpstr>
      <vt:lpstr>'13-5086_table1'!Print_Titles</vt:lpstr>
      <vt:lpstr>'13-5086_table4'!Print_Titles</vt:lpstr>
      <vt:lpstr>Gage!Print_Titles</vt:lpstr>
    </vt:vector>
  </TitlesOfParts>
  <Company>Iowa DOT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AEPD Spreadsheet</dc:title>
  <dc:creator>Bridgs and Structures Bureau</dc:creator>
  <cp:keywords>"accessibility verified, AEPD"</cp:keywords>
  <cp:lastModifiedBy>Jeffers, Annette</cp:lastModifiedBy>
  <cp:lastPrinted>2016-02-01T21:25:00Z</cp:lastPrinted>
  <dcterms:created xsi:type="dcterms:W3CDTF">2000-01-10T15:33:33Z</dcterms:created>
  <dcterms:modified xsi:type="dcterms:W3CDTF">2026-04-10T16:40:15Z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faac733-ded1-41e0-8ea6-961193f81247_Enabled">
    <vt:lpwstr>true</vt:lpwstr>
  </property>
  <property fmtid="{D5CDD505-2E9C-101B-9397-08002B2CF9AE}" pid="3" name="MSIP_Label_0faac733-ded1-41e0-8ea6-961193f81247_SetDate">
    <vt:lpwstr>2026-03-23T19:32:03Z</vt:lpwstr>
  </property>
  <property fmtid="{D5CDD505-2E9C-101B-9397-08002B2CF9AE}" pid="4" name="MSIP_Label_0faac733-ded1-41e0-8ea6-961193f81247_Method">
    <vt:lpwstr>Standard</vt:lpwstr>
  </property>
  <property fmtid="{D5CDD505-2E9C-101B-9397-08002B2CF9AE}" pid="5" name="MSIP_Label_0faac733-ded1-41e0-8ea6-961193f81247_Name">
    <vt:lpwstr>defa4170-0d19-0005-0004-bc88714345d2</vt:lpwstr>
  </property>
  <property fmtid="{D5CDD505-2E9C-101B-9397-08002B2CF9AE}" pid="6" name="MSIP_Label_0faac733-ded1-41e0-8ea6-961193f81247_SiteId">
    <vt:lpwstr>a1e65fcc-32fa-4fdd-8692-0cc2eb06676e</vt:lpwstr>
  </property>
  <property fmtid="{D5CDD505-2E9C-101B-9397-08002B2CF9AE}" pid="7" name="MSIP_Label_0faac733-ded1-41e0-8ea6-961193f81247_ActionId">
    <vt:lpwstr>e65249d0-813c-413c-8c13-40106da740f4</vt:lpwstr>
  </property>
  <property fmtid="{D5CDD505-2E9C-101B-9397-08002B2CF9AE}" pid="8" name="MSIP_Label_0faac733-ded1-41e0-8ea6-961193f81247_ContentBits">
    <vt:lpwstr>0</vt:lpwstr>
  </property>
  <property fmtid="{D5CDD505-2E9C-101B-9397-08002B2CF9AE}" pid="9" name="MSIP_Label_0faac733-ded1-41e0-8ea6-961193f81247_Tag">
    <vt:lpwstr>10, 3, 0, 1</vt:lpwstr>
  </property>
</Properties>
</file>